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530" windowWidth="19420" windowHeight="7370"/>
  </bookViews>
  <sheets>
    <sheet name="Доходы" sheetId="2" r:id="rId1"/>
    <sheet name="расходы" sheetId="5" r:id="rId2"/>
    <sheet name="Источники" sheetId="4" r:id="rId3"/>
  </sheets>
  <definedNames>
    <definedName name="_xlnm._FilterDatabase" localSheetId="1" hidden="1">расходы!$A$4:$G$490</definedName>
  </definedNames>
  <calcPr calcId="144525"/>
</workbook>
</file>

<file path=xl/calcChain.xml><?xml version="1.0" encoding="utf-8"?>
<calcChain xmlns="http://schemas.openxmlformats.org/spreadsheetml/2006/main">
  <c r="F485" i="5" l="1"/>
  <c r="F484" i="5" s="1"/>
  <c r="E485" i="5"/>
  <c r="E484" i="5" s="1"/>
  <c r="F488" i="5"/>
  <c r="F487" i="5" s="1"/>
  <c r="E488" i="5"/>
  <c r="E487" i="5" s="1"/>
  <c r="F482" i="5"/>
  <c r="F481" i="5" s="1"/>
  <c r="E482" i="5"/>
  <c r="E481" i="5" s="1"/>
  <c r="F479" i="5"/>
  <c r="F478" i="5" s="1"/>
  <c r="E479" i="5"/>
  <c r="E478" i="5" s="1"/>
  <c r="F426" i="5"/>
  <c r="E426" i="5"/>
  <c r="F393" i="5"/>
  <c r="F392" i="5" s="1"/>
  <c r="E393" i="5"/>
  <c r="E392" i="5" s="1"/>
  <c r="F408" i="5"/>
  <c r="F407" i="5" s="1"/>
  <c r="E408" i="5"/>
  <c r="E407" i="5" s="1"/>
  <c r="F405" i="5"/>
  <c r="F404" i="5" s="1"/>
  <c r="E405" i="5"/>
  <c r="E404" i="5" s="1"/>
  <c r="F377" i="5"/>
  <c r="F376" i="5" s="1"/>
  <c r="E377" i="5"/>
  <c r="E376" i="5" s="1"/>
  <c r="F348" i="5"/>
  <c r="E348" i="5"/>
  <c r="F321" i="5"/>
  <c r="F320" i="5" s="1"/>
  <c r="E321" i="5"/>
  <c r="E320" i="5" s="1"/>
  <c r="F318" i="5"/>
  <c r="E318" i="5"/>
  <c r="F316" i="5"/>
  <c r="E316" i="5"/>
  <c r="E309" i="5"/>
  <c r="E313" i="5"/>
  <c r="F309" i="5"/>
  <c r="F308" i="5" s="1"/>
  <c r="F303" i="5"/>
  <c r="F302" i="5" s="1"/>
  <c r="E303" i="5"/>
  <c r="E302" i="5" s="1"/>
  <c r="F300" i="5"/>
  <c r="F244" i="5"/>
  <c r="E244" i="5"/>
  <c r="F291" i="5"/>
  <c r="F290" i="5" s="1"/>
  <c r="E291" i="5"/>
  <c r="E290" i="5" s="1"/>
  <c r="F288" i="5"/>
  <c r="E288" i="5"/>
  <c r="F286" i="5"/>
  <c r="E286" i="5"/>
  <c r="F278" i="5"/>
  <c r="E278" i="5"/>
  <c r="F270" i="5"/>
  <c r="F269" i="5" s="1"/>
  <c r="E270" i="5"/>
  <c r="E269" i="5" s="1"/>
  <c r="E261" i="5"/>
  <c r="F256" i="5"/>
  <c r="E256" i="5"/>
  <c r="F283" i="5"/>
  <c r="E283" i="5"/>
  <c r="F249" i="5"/>
  <c r="E249" i="5"/>
  <c r="F231" i="5"/>
  <c r="F230" i="5" s="1"/>
  <c r="E231" i="5"/>
  <c r="E230" i="5" s="1"/>
  <c r="F225" i="5"/>
  <c r="F224" i="5" s="1"/>
  <c r="E225" i="5"/>
  <c r="E224" i="5" s="1"/>
  <c r="F201" i="5"/>
  <c r="F200" i="5" s="1"/>
  <c r="E201" i="5"/>
  <c r="E200" i="5" s="1"/>
  <c r="F164" i="5"/>
  <c r="F163" i="5" s="1"/>
  <c r="E164" i="5"/>
  <c r="E163" i="5" s="1"/>
  <c r="F161" i="5"/>
  <c r="F160" i="5" s="1"/>
  <c r="E161" i="5"/>
  <c r="E160" i="5" s="1"/>
  <c r="F116" i="5"/>
  <c r="F115" i="5" s="1"/>
  <c r="E116" i="5"/>
  <c r="E115" i="5" s="1"/>
  <c r="F110" i="5"/>
  <c r="F109" i="5" s="1"/>
  <c r="E110" i="5"/>
  <c r="E109" i="5" s="1"/>
  <c r="F77" i="5"/>
  <c r="F91" i="5"/>
  <c r="F90" i="5" s="1"/>
  <c r="E91" i="5"/>
  <c r="E90" i="5" s="1"/>
  <c r="F28" i="5"/>
  <c r="D53" i="2"/>
  <c r="D68" i="2"/>
  <c r="C68" i="2"/>
  <c r="C53" i="2"/>
  <c r="C48" i="2"/>
  <c r="C15" i="2"/>
  <c r="E315" i="5" l="1"/>
  <c r="F477" i="5"/>
  <c r="F285" i="5"/>
  <c r="E477" i="5"/>
  <c r="E285" i="5"/>
  <c r="E308" i="5"/>
  <c r="F315" i="5"/>
  <c r="F335" i="5"/>
  <c r="F334" i="5" s="1"/>
  <c r="F432" i="5" l="1"/>
  <c r="F431" i="5" s="1"/>
  <c r="E432" i="5"/>
  <c r="E431" i="5" s="1"/>
  <c r="F424" i="5" l="1"/>
  <c r="F423" i="5" s="1"/>
  <c r="F419" i="5" s="1"/>
  <c r="E424" i="5"/>
  <c r="E423" i="5" s="1"/>
  <c r="E419" i="5" s="1"/>
  <c r="F411" i="5"/>
  <c r="F410" i="5" s="1"/>
  <c r="E335" i="5"/>
  <c r="E334" i="5" s="1"/>
  <c r="F338" i="5"/>
  <c r="F337" i="5" s="1"/>
  <c r="E338" i="5"/>
  <c r="E337" i="5" s="1"/>
  <c r="E273" i="5"/>
  <c r="E272" i="5" s="1"/>
  <c r="F273" i="5"/>
  <c r="F272" i="5" s="1"/>
  <c r="F195" i="5" l="1"/>
  <c r="F194" i="5" s="1"/>
  <c r="E195" i="5"/>
  <c r="E194" i="5" s="1"/>
  <c r="F183" i="5"/>
  <c r="F182" i="5" s="1"/>
  <c r="E183" i="5"/>
  <c r="E182" i="5" s="1"/>
  <c r="F145" i="5"/>
  <c r="F144" i="5" s="1"/>
  <c r="E145" i="5"/>
  <c r="E144" i="5" s="1"/>
  <c r="F142" i="5"/>
  <c r="F141" i="5" s="1"/>
  <c r="E142" i="5"/>
  <c r="E141" i="5" s="1"/>
  <c r="F99" i="5"/>
  <c r="F98" i="5" s="1"/>
  <c r="E99" i="5"/>
  <c r="E98" i="5" s="1"/>
  <c r="F45" i="5"/>
  <c r="F44" i="5" s="1"/>
  <c r="F43" i="5" s="1"/>
  <c r="E45" i="5"/>
  <c r="E44" i="5" s="1"/>
  <c r="E43" i="5" s="1"/>
  <c r="F140" i="5" l="1"/>
  <c r="E140" i="5"/>
  <c r="D63" i="2"/>
  <c r="D56" i="2"/>
  <c r="D41" i="2"/>
  <c r="D44" i="2"/>
  <c r="D38" i="2"/>
  <c r="D36" i="2"/>
  <c r="D32" i="2"/>
  <c r="D27" i="2"/>
  <c r="D22" i="2"/>
  <c r="D17" i="2"/>
  <c r="D15" i="2"/>
  <c r="C63" i="2"/>
  <c r="C56" i="2"/>
  <c r="C52" i="2" s="1"/>
  <c r="C51" i="2" s="1"/>
  <c r="C38" i="2"/>
  <c r="C14" i="2" s="1"/>
  <c r="C22" i="2"/>
  <c r="E374" i="5"/>
  <c r="F374" i="5"/>
  <c r="F30" i="5"/>
  <c r="F21" i="5"/>
  <c r="F9" i="5"/>
  <c r="F7" i="5" s="1"/>
  <c r="F6" i="5" s="1"/>
  <c r="F14" i="5"/>
  <c r="F16" i="5"/>
  <c r="F23" i="5"/>
  <c r="F32" i="5"/>
  <c r="F36" i="5"/>
  <c r="F38" i="5"/>
  <c r="F41" i="5"/>
  <c r="F40" i="5" s="1"/>
  <c r="F50" i="5"/>
  <c r="F52" i="5"/>
  <c r="F54" i="5"/>
  <c r="F57" i="5"/>
  <c r="F59" i="5"/>
  <c r="F64" i="5"/>
  <c r="F63" i="5" s="1"/>
  <c r="F68" i="5"/>
  <c r="F67" i="5" s="1"/>
  <c r="F66" i="5" s="1"/>
  <c r="F72" i="5"/>
  <c r="F71" i="5" s="1"/>
  <c r="F75" i="5"/>
  <c r="F79" i="5"/>
  <c r="F82" i="5"/>
  <c r="F81" i="5" s="1"/>
  <c r="F85" i="5"/>
  <c r="F84" i="5" s="1"/>
  <c r="F88" i="5"/>
  <c r="F87" i="5" s="1"/>
  <c r="F96" i="5"/>
  <c r="F95" i="5" s="1"/>
  <c r="F102" i="5"/>
  <c r="F101" i="5" s="1"/>
  <c r="F105" i="5"/>
  <c r="F107" i="5"/>
  <c r="F113" i="5"/>
  <c r="F112" i="5" s="1"/>
  <c r="F120" i="5"/>
  <c r="F119" i="5" s="1"/>
  <c r="F123" i="5"/>
  <c r="F122" i="5" s="1"/>
  <c r="F126" i="5"/>
  <c r="F125" i="5" s="1"/>
  <c r="F131" i="5"/>
  <c r="F130" i="5" s="1"/>
  <c r="F134" i="5"/>
  <c r="F137" i="5"/>
  <c r="F148" i="5"/>
  <c r="F147" i="5" s="1"/>
  <c r="F152" i="5"/>
  <c r="F151" i="5" s="1"/>
  <c r="F155" i="5"/>
  <c r="F154" i="5" s="1"/>
  <c r="F158" i="5"/>
  <c r="F157" i="5" s="1"/>
  <c r="F168" i="5"/>
  <c r="F167" i="5" s="1"/>
  <c r="F171" i="5"/>
  <c r="F170" i="5" s="1"/>
  <c r="F176" i="5"/>
  <c r="F175" i="5" s="1"/>
  <c r="F174" i="5" s="1"/>
  <c r="F180" i="5"/>
  <c r="F179" i="5" s="1"/>
  <c r="F186" i="5"/>
  <c r="F188" i="5"/>
  <c r="F192" i="5"/>
  <c r="F191" i="5" s="1"/>
  <c r="F198" i="5"/>
  <c r="F197" i="5" s="1"/>
  <c r="F204" i="5"/>
  <c r="F203" i="5" s="1"/>
  <c r="F210" i="5"/>
  <c r="F212" i="5"/>
  <c r="F214" i="5"/>
  <c r="F217" i="5"/>
  <c r="F219" i="5"/>
  <c r="F222" i="5"/>
  <c r="F221" i="5" s="1"/>
  <c r="F228" i="5"/>
  <c r="F227" i="5" s="1"/>
  <c r="F236" i="5"/>
  <c r="F238" i="5"/>
  <c r="F240" i="5"/>
  <c r="F242" i="5"/>
  <c r="F247" i="5"/>
  <c r="F246" i="5" s="1"/>
  <c r="F252" i="5"/>
  <c r="F254" i="5"/>
  <c r="F259" i="5"/>
  <c r="F258" i="5" s="1"/>
  <c r="F264" i="5"/>
  <c r="F263" i="5" s="1"/>
  <c r="F267" i="5"/>
  <c r="F266" i="5" s="1"/>
  <c r="F276" i="5"/>
  <c r="F275" i="5" s="1"/>
  <c r="F281" i="5"/>
  <c r="F280" i="5" s="1"/>
  <c r="F296" i="5"/>
  <c r="F295" i="5" s="1"/>
  <c r="F294" i="5" s="1"/>
  <c r="F298" i="5"/>
  <c r="F305" i="5"/>
  <c r="F325" i="5"/>
  <c r="F327" i="5"/>
  <c r="F330" i="5"/>
  <c r="F329" i="5" s="1"/>
  <c r="F341" i="5"/>
  <c r="F340" i="5" s="1"/>
  <c r="F346" i="5"/>
  <c r="F352" i="5"/>
  <c r="F354" i="5"/>
  <c r="F356" i="5"/>
  <c r="F359" i="5"/>
  <c r="F358" i="5" s="1"/>
  <c r="F362" i="5"/>
  <c r="F364" i="5"/>
  <c r="F367" i="5"/>
  <c r="F369" i="5"/>
  <c r="F372" i="5"/>
  <c r="F383" i="5"/>
  <c r="F382" i="5" s="1"/>
  <c r="F386" i="5"/>
  <c r="F385" i="5" s="1"/>
  <c r="F390" i="5"/>
  <c r="F389" i="5" s="1"/>
  <c r="F388" i="5" s="1"/>
  <c r="F396" i="5"/>
  <c r="F395" i="5" s="1"/>
  <c r="F399" i="5"/>
  <c r="F398" i="5" s="1"/>
  <c r="F402" i="5"/>
  <c r="F401" i="5" s="1"/>
  <c r="F417" i="5"/>
  <c r="F416" i="5" s="1"/>
  <c r="F415" i="5" s="1"/>
  <c r="F414" i="5" s="1"/>
  <c r="F421" i="5"/>
  <c r="F420" i="5" s="1"/>
  <c r="F429" i="5"/>
  <c r="F428" i="5" s="1"/>
  <c r="F436" i="5"/>
  <c r="F435" i="5" s="1"/>
  <c r="F440" i="5"/>
  <c r="F439" i="5" s="1"/>
  <c r="F443" i="5"/>
  <c r="F442" i="5" s="1"/>
  <c r="F446" i="5"/>
  <c r="F445" i="5" s="1"/>
  <c r="F449" i="5"/>
  <c r="F448" i="5" s="1"/>
  <c r="F453" i="5"/>
  <c r="F452" i="5" s="1"/>
  <c r="F456" i="5"/>
  <c r="F455" i="5" s="1"/>
  <c r="F461" i="5"/>
  <c r="F460" i="5" s="1"/>
  <c r="F459" i="5" s="1"/>
  <c r="F458" i="5" s="1"/>
  <c r="F466" i="5"/>
  <c r="F465" i="5" s="1"/>
  <c r="F464" i="5" s="1"/>
  <c r="F463" i="5" s="1"/>
  <c r="F472" i="5"/>
  <c r="F471" i="5" s="1"/>
  <c r="F470" i="5" s="1"/>
  <c r="F475" i="5"/>
  <c r="F474" i="5" s="1"/>
  <c r="E475" i="5"/>
  <c r="E474" i="5" s="1"/>
  <c r="E472" i="5"/>
  <c r="E471" i="5" s="1"/>
  <c r="E470" i="5" s="1"/>
  <c r="E466" i="5"/>
  <c r="E465" i="5" s="1"/>
  <c r="E464" i="5" s="1"/>
  <c r="E463" i="5" s="1"/>
  <c r="E461" i="5"/>
  <c r="E460" i="5" s="1"/>
  <c r="E459" i="5" s="1"/>
  <c r="E458" i="5" s="1"/>
  <c r="E456" i="5"/>
  <c r="E455" i="5" s="1"/>
  <c r="E453" i="5"/>
  <c r="E452" i="5" s="1"/>
  <c r="E449" i="5"/>
  <c r="E448" i="5" s="1"/>
  <c r="E446" i="5"/>
  <c r="E445" i="5" s="1"/>
  <c r="E443" i="5"/>
  <c r="E442" i="5" s="1"/>
  <c r="E440" i="5"/>
  <c r="E439" i="5" s="1"/>
  <c r="E436" i="5"/>
  <c r="E435" i="5" s="1"/>
  <c r="E429" i="5"/>
  <c r="E428" i="5" s="1"/>
  <c r="E421" i="5"/>
  <c r="E420" i="5" s="1"/>
  <c r="E417" i="5"/>
  <c r="E416" i="5" s="1"/>
  <c r="E415" i="5" s="1"/>
  <c r="E414" i="5" s="1"/>
  <c r="E402" i="5"/>
  <c r="E401" i="5" s="1"/>
  <c r="E399" i="5"/>
  <c r="E398" i="5" s="1"/>
  <c r="E396" i="5"/>
  <c r="E390" i="5"/>
  <c r="E389" i="5" s="1"/>
  <c r="E388" i="5" s="1"/>
  <c r="E386" i="5"/>
  <c r="E385" i="5" s="1"/>
  <c r="E383" i="5"/>
  <c r="E382" i="5" s="1"/>
  <c r="E372" i="5"/>
  <c r="E369" i="5"/>
  <c r="E367" i="5"/>
  <c r="E364" i="5"/>
  <c r="E362" i="5"/>
  <c r="E359" i="5"/>
  <c r="E358" i="5" s="1"/>
  <c r="E356" i="5"/>
  <c r="E354" i="5"/>
  <c r="E352" i="5"/>
  <c r="E346" i="5"/>
  <c r="E341" i="5"/>
  <c r="E340" i="5" s="1"/>
  <c r="E330" i="5"/>
  <c r="E329" i="5" s="1"/>
  <c r="E327" i="5"/>
  <c r="E325" i="5"/>
  <c r="E305" i="5"/>
  <c r="E300" i="5"/>
  <c r="E298" i="5"/>
  <c r="E296" i="5"/>
  <c r="E281" i="5"/>
  <c r="E280" i="5" s="1"/>
  <c r="E276" i="5"/>
  <c r="E275" i="5" s="1"/>
  <c r="E267" i="5"/>
  <c r="E266" i="5" s="1"/>
  <c r="E264" i="5"/>
  <c r="E263" i="5" s="1"/>
  <c r="E259" i="5"/>
  <c r="E258" i="5" s="1"/>
  <c r="E254" i="5"/>
  <c r="E252" i="5"/>
  <c r="E247" i="5"/>
  <c r="E246" i="5" s="1"/>
  <c r="E242" i="5"/>
  <c r="E240" i="5"/>
  <c r="E238" i="5"/>
  <c r="E236" i="5"/>
  <c r="E228" i="5"/>
  <c r="E227" i="5" s="1"/>
  <c r="E222" i="5"/>
  <c r="E221" i="5" s="1"/>
  <c r="E219" i="5"/>
  <c r="E214" i="5"/>
  <c r="E212" i="5"/>
  <c r="E210" i="5"/>
  <c r="E204" i="5"/>
  <c r="E203" i="5" s="1"/>
  <c r="E198" i="5"/>
  <c r="E197" i="5" s="1"/>
  <c r="E192" i="5"/>
  <c r="E191" i="5" s="1"/>
  <c r="E188" i="5"/>
  <c r="E186" i="5"/>
  <c r="E180" i="5"/>
  <c r="E179" i="5" s="1"/>
  <c r="E176" i="5"/>
  <c r="E175" i="5" s="1"/>
  <c r="E174" i="5" s="1"/>
  <c r="E171" i="5"/>
  <c r="E170" i="5" s="1"/>
  <c r="E168" i="5"/>
  <c r="E167" i="5" s="1"/>
  <c r="E158" i="5"/>
  <c r="E157" i="5" s="1"/>
  <c r="E155" i="5"/>
  <c r="E154" i="5" s="1"/>
  <c r="E152" i="5"/>
  <c r="E151" i="5" s="1"/>
  <c r="E148" i="5"/>
  <c r="E147" i="5" s="1"/>
  <c r="E137" i="5"/>
  <c r="E134" i="5"/>
  <c r="E131" i="5"/>
  <c r="E130" i="5" s="1"/>
  <c r="E126" i="5"/>
  <c r="E125" i="5" s="1"/>
  <c r="E123" i="5"/>
  <c r="E122" i="5" s="1"/>
  <c r="E120" i="5"/>
  <c r="E119" i="5" s="1"/>
  <c r="E113" i="5"/>
  <c r="E112" i="5" s="1"/>
  <c r="E107" i="5"/>
  <c r="E105" i="5"/>
  <c r="E102" i="5"/>
  <c r="E101" i="5" s="1"/>
  <c r="E96" i="5"/>
  <c r="E95" i="5" s="1"/>
  <c r="E88" i="5"/>
  <c r="E87" i="5" s="1"/>
  <c r="E85" i="5"/>
  <c r="E84" i="5" s="1"/>
  <c r="E82" i="5"/>
  <c r="E81" i="5" s="1"/>
  <c r="E79" i="5"/>
  <c r="E77" i="5"/>
  <c r="E75" i="5"/>
  <c r="E72" i="5"/>
  <c r="E71" i="5" s="1"/>
  <c r="E68" i="5"/>
  <c r="E67" i="5" s="1"/>
  <c r="E66" i="5" s="1"/>
  <c r="E64" i="5"/>
  <c r="E63" i="5" s="1"/>
  <c r="E59" i="5"/>
  <c r="E57" i="5"/>
  <c r="E54" i="5"/>
  <c r="E52" i="5"/>
  <c r="E50" i="5"/>
  <c r="E41" i="5"/>
  <c r="E40" i="5" s="1"/>
  <c r="E38" i="5"/>
  <c r="E36" i="5"/>
  <c r="E33" i="5"/>
  <c r="E32" i="5" s="1"/>
  <c r="E30" i="5"/>
  <c r="E28" i="5"/>
  <c r="E25" i="5"/>
  <c r="E23" i="5"/>
  <c r="E21" i="5"/>
  <c r="E16" i="5"/>
  <c r="E14" i="5"/>
  <c r="E9" i="5"/>
  <c r="E7" i="5" s="1"/>
  <c r="E6" i="5" s="1"/>
  <c r="E235" i="5" l="1"/>
  <c r="E234" i="5" s="1"/>
  <c r="E438" i="5"/>
  <c r="E434" i="5" s="1"/>
  <c r="E361" i="5"/>
  <c r="F293" i="5"/>
  <c r="F251" i="5"/>
  <c r="F345" i="5"/>
  <c r="F344" i="5" s="1"/>
  <c r="E345" i="5"/>
  <c r="E344" i="5" s="1"/>
  <c r="F235" i="5"/>
  <c r="F234" i="5" s="1"/>
  <c r="E251" i="5"/>
  <c r="E295" i="5"/>
  <c r="E294" i="5" s="1"/>
  <c r="E293" i="5" s="1"/>
  <c r="F190" i="5"/>
  <c r="F150" i="5"/>
  <c r="F366" i="5"/>
  <c r="E150" i="5"/>
  <c r="E190" i="5"/>
  <c r="D52" i="2"/>
  <c r="D51" i="2" s="1"/>
  <c r="C12" i="2"/>
  <c r="E27" i="5"/>
  <c r="E366" i="5"/>
  <c r="E185" i="5"/>
  <c r="E178" i="5" s="1"/>
  <c r="E216" i="5"/>
  <c r="F133" i="5"/>
  <c r="E13" i="5"/>
  <c r="E12" i="5" s="1"/>
  <c r="E11" i="5" s="1"/>
  <c r="E35" i="5"/>
  <c r="F129" i="5"/>
  <c r="E56" i="5"/>
  <c r="E20" i="5"/>
  <c r="E19" i="5" s="1"/>
  <c r="E74" i="5"/>
  <c r="E70" i="5" s="1"/>
  <c r="E104" i="5"/>
  <c r="E94" i="5" s="1"/>
  <c r="E133" i="5"/>
  <c r="E209" i="5"/>
  <c r="E208" i="5" s="1"/>
  <c r="D14" i="2"/>
  <c r="E166" i="5"/>
  <c r="E49" i="5"/>
  <c r="F56" i="5"/>
  <c r="E351" i="5"/>
  <c r="E350" i="5" s="1"/>
  <c r="E469" i="5"/>
  <c r="E468" i="5" s="1"/>
  <c r="E324" i="5"/>
  <c r="E323" i="5" s="1"/>
  <c r="F324" i="5"/>
  <c r="F323" i="5" s="1"/>
  <c r="F13" i="5"/>
  <c r="F12" i="5" s="1"/>
  <c r="F11" i="5" s="1"/>
  <c r="F166" i="5"/>
  <c r="F185" i="5"/>
  <c r="F178" i="5" s="1"/>
  <c r="F104" i="5"/>
  <c r="F94" i="5" s="1"/>
  <c r="F8" i="5"/>
  <c r="F351" i="5"/>
  <c r="F350" i="5" s="1"/>
  <c r="F74" i="5"/>
  <c r="F70" i="5" s="1"/>
  <c r="F469" i="5"/>
  <c r="F468" i="5" s="1"/>
  <c r="F451" i="5"/>
  <c r="E371" i="5"/>
  <c r="F371" i="5"/>
  <c r="F361" i="5"/>
  <c r="F216" i="5"/>
  <c r="F209" i="5"/>
  <c r="F208" i="5" s="1"/>
  <c r="F49" i="5"/>
  <c r="F35" i="5"/>
  <c r="F27" i="5"/>
  <c r="F20" i="5"/>
  <c r="F19" i="5" s="1"/>
  <c r="F381" i="5"/>
  <c r="F438" i="5"/>
  <c r="F434" i="5" s="1"/>
  <c r="F118" i="5"/>
  <c r="E451" i="5"/>
  <c r="E381" i="5"/>
  <c r="E118" i="5"/>
  <c r="E129" i="5"/>
  <c r="E8" i="5"/>
  <c r="F233" i="5" l="1"/>
  <c r="E413" i="5"/>
  <c r="E233" i="5"/>
  <c r="F207" i="5"/>
  <c r="E207" i="5"/>
  <c r="F413" i="5"/>
  <c r="F380" i="5"/>
  <c r="F379" i="5" s="1"/>
  <c r="E343" i="5"/>
  <c r="F343" i="5"/>
  <c r="E18" i="5"/>
  <c r="E128" i="5"/>
  <c r="E48" i="5"/>
  <c r="E47" i="5" s="1"/>
  <c r="D12" i="2"/>
  <c r="F128" i="5"/>
  <c r="E173" i="5"/>
  <c r="F48" i="5"/>
  <c r="F47" i="5" s="1"/>
  <c r="F18" i="5"/>
  <c r="F93" i="5"/>
  <c r="F173" i="5"/>
  <c r="E93" i="5"/>
  <c r="E206" i="5" l="1"/>
  <c r="E5" i="5"/>
  <c r="F5" i="5"/>
  <c r="F206" i="5"/>
  <c r="F490" i="5" l="1"/>
  <c r="E411" i="5"/>
  <c r="E410" i="5" s="1"/>
  <c r="E380" i="5" l="1"/>
  <c r="E379" i="5" s="1"/>
  <c r="E490" i="5" s="1"/>
</calcChain>
</file>

<file path=xl/sharedStrings.xml><?xml version="1.0" encoding="utf-8"?>
<sst xmlns="http://schemas.openxmlformats.org/spreadsheetml/2006/main" count="1895" uniqueCount="482">
  <si>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</si>
  <si>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</si>
  <si>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</si>
  <si>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</si>
  <si>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</si>
  <si>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</si>
  <si>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</si>
  <si>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</si>
  <si>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</si>
  <si>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</si>
  <si>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</si>
  <si>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</si>
  <si>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</si>
  <si>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</si>
  <si>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</si>
  <si>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</si>
  <si>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</si>
  <si>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</si>
  <si>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</si>
  <si>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</si>
  <si>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</si>
  <si>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</si>
  <si>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</si>
  <si>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</si>
  <si>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</si>
  <si>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</si>
  <si>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</si>
  <si>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</si>
  <si>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</si>
  <si>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</si>
  <si>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</si>
  <si>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</si>
  <si>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</si>
  <si>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</si>
  <si>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</si>
  <si>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</si>
  <si>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</si>
  <si>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</si>
  <si>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</si>
  <si>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</si>
  <si>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</si>
  <si>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</si>
  <si>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</si>
  <si>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</si>
  <si>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</si>
  <si>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</si>
  <si>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</si>
  <si>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</si>
  <si>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</si>
  <si>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</si>
  <si>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</si>
  <si>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</si>
  <si>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</si>
  <si>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</si>
  <si>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</si>
  <si>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</si>
  <si>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</si>
  <si>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</si>
  <si>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</si>
  <si>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</si>
  <si>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</si>
  <si>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</si>
  <si>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</si>
  <si>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</si>
  <si>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</si>
  <si>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</si>
  <si>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</si>
  <si>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</si>
  <si>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</si>
  <si>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</si>
  <si>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</si>
  <si>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</si>
  <si>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</si>
  <si>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</si>
  <si>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</si>
  <si>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Платежи, уплачиваемые в целях возмещения вреда</t>
  </si>
  <si>
    <t>000 1 16 11000 01 0000 140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</si>
  <si>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</si>
  <si>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</si>
  <si>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</si>
  <si>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</si>
  <si>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</si>
  <si>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</si>
  <si>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</si>
  <si>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</si>
  <si>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</si>
  <si>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</si>
  <si>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</si>
  <si>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</si>
  <si>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</si>
  <si>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</si>
  <si>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</si>
  <si>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</si>
  <si>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</si>
  <si>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</si>
  <si>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</si>
  <si>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</si>
  <si>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</si>
  <si>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</si>
  <si>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</si>
  <si>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</si>
  <si>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</si>
  <si>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</si>
  <si>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</si>
  <si>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</si>
  <si>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</si>
  <si>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</si>
  <si>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</si>
  <si>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</si>
  <si>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</si>
  <si>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</si>
  <si>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</si>
  <si>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</si>
  <si>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</si>
  <si>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</si>
  <si>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Прочие межбюджетные трансферты, передаваемые бюджетам</t>
  </si>
  <si>
    <t>000 2 02 49999 00 0000 150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</si>
  <si>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</si>
  <si>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</si>
  <si>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</si>
  <si>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</si>
  <si>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</si>
  <si>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</si>
  <si>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</si>
  <si>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</si>
  <si>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</si>
  <si>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</si>
  <si>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</si>
  <si>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</si>
  <si>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</si>
  <si>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</si>
  <si>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</si>
  <si>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</si>
  <si>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уменьшение остатков средств, всего</t>
  </si>
  <si>
    <t>000 01 05 00 00 00 0000 600</t>
  </si>
  <si>
    <t>Руководитель</t>
  </si>
  <si>
    <t>Бутина С.Н.</t>
  </si>
  <si>
    <t>(расшифровка подписи)</t>
  </si>
  <si>
    <t xml:space="preserve">Приложение </t>
  </si>
  <si>
    <t>к постановлению администрации муниципального</t>
  </si>
  <si>
    <t>района "Шелопугинский район"</t>
  </si>
  <si>
    <t>Коды</t>
  </si>
  <si>
    <t>утверждено на 2021 год</t>
  </si>
  <si>
    <t>РзПр</t>
  </si>
  <si>
    <t>Цст</t>
  </si>
  <si>
    <t>Вр</t>
  </si>
  <si>
    <t>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</si>
  <si>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</si>
  <si>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</si>
  <si>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</si>
  <si>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</si>
  <si>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</t>
  </si>
  <si>
    <t>00 0 00 20000</t>
  </si>
  <si>
    <t>Высшее должностное лицо  муниципального образования</t>
  </si>
  <si>
    <t>00 0 00 20300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</si>
  <si>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</si>
  <si>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>100</t>
  </si>
  <si>
    <t xml:space="preserve">Расходы на выплату персоналу государственных (муниципальных) органов 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</si>
  <si>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</si>
  <si>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</si>
  <si>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</si>
  <si>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</si>
  <si>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00 0 00 20400</t>
  </si>
  <si>
    <t xml:space="preserve">Закупка товаров, работ,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</si>
  <si>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</si>
  <si>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</si>
  <si>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</si>
  <si>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</si>
  <si>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</si>
  <si>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</si>
  <si>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</si>
  <si>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</si>
  <si>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</si>
  <si>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Осуществление полномочий по составлению (изменению) списков кандидатов в присяжные заседатели федеральных </t>
  </si>
  <si>
    <t>00 0 00 51200</t>
  </si>
  <si>
    <t>Осуществление государственных полномочий в сфере государственного управления охраной труда</t>
  </si>
  <si>
    <t>00 0 00 79206</t>
  </si>
  <si>
    <t>Осуществление государственного полномочия по созданию административных комиссий</t>
  </si>
  <si>
    <t>00 0 00 79207</t>
  </si>
  <si>
    <t>Осуществление государственных  полномочий  в сфере государственного управления</t>
  </si>
  <si>
    <t>00 0 00 79220</t>
  </si>
  <si>
    <t>МЦП "Развитие муниципальной службы в МР "Шелопугинский район" на 2020-2024 годы</t>
  </si>
  <si>
    <t>00 0 00 79544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</si>
  <si>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</si>
  <si>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0106</t>
  </si>
  <si>
    <t>Руководитель контрольно-счетной палаты  субъекта Российской Федерации и его заместители</t>
  </si>
  <si>
    <t>00 0 00 22500</t>
  </si>
  <si>
    <t>Субвенции на финансовое обеспечение передаваемых государственных полномочий по расчету и предоставлению дотаций поселениям</t>
  </si>
  <si>
    <t>00 0 00 79205</t>
  </si>
  <si>
    <t>Резервные фонды</t>
  </si>
  <si>
    <t>0111</t>
  </si>
  <si>
    <t>Резервные фонды муниципальных образований</t>
  </si>
  <si>
    <t>00 0 00 70050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</si>
  <si>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</si>
  <si>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</si>
  <si>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</si>
  <si>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</si>
  <si>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 и  признание прав и регулирование отношений по государственной и муниципальной собственности</t>
  </si>
  <si>
    <t>00 0 00 90020</t>
  </si>
  <si>
    <t>Учреждения по обеспечению централизованного бухгалтерского обслуживания и материально-технического  обеспечения</t>
  </si>
  <si>
    <t>00 0 00 45299</t>
  </si>
  <si>
    <t>Расходы на выплаты персоналу государственных (муниципальных) учреждений</t>
  </si>
  <si>
    <t>110</t>
  </si>
  <si>
    <t xml:space="preserve">Осуществление государственного полномочия по подготовке и проведению Всероссийской переписи населения на 2021 год
</t>
  </si>
  <si>
    <t>00 0 00 54690</t>
  </si>
  <si>
    <t xml:space="preserve">Муниципальная  программа "Комплексные меры по противодействию алкоголизации и наркозависимости населения в Шелопугинском районе на 2020-2022 годы" </t>
  </si>
  <si>
    <t>00 0 00 79506</t>
  </si>
  <si>
    <t xml:space="preserve">Иные межбюджетные  трансферты  на осуществление части полномочий по решению вопросов местного значения муниципального района при их передаче на уровень поселений в соответствии с заключенными соглашениями </t>
  </si>
  <si>
    <t>00 0 00 93990</t>
  </si>
  <si>
    <t xml:space="preserve"> 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</si>
  <si>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</si>
  <si>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</si>
  <si>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</si>
  <si>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</si>
  <si>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</si>
  <si>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</si>
  <si>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</si>
  <si>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00 0 00 21801</t>
  </si>
  <si>
    <t>Межбюджетные трансферты</t>
  </si>
  <si>
    <t>00 0 00 21802</t>
  </si>
  <si>
    <t>Обеспечение деятельности подведомственных учреждений</t>
  </si>
  <si>
    <t>00 0 00 24799</t>
  </si>
  <si>
    <t>МЦП "Снижение рисков и смягчение последствий чрезвычайных ситуаций природного и техногенного характера на территории МР "Шелопугинский район" на 2018-2021 годы</t>
  </si>
  <si>
    <t>00 0 00 79518</t>
  </si>
  <si>
    <t>Другие воросы в области национальной безопасности и правоохранительной деятельности</t>
  </si>
  <si>
    <t>0314</t>
  </si>
  <si>
    <t>Муниципальная  программа "Профилактика преступлений и иных правонарушений в Шелопугинском районе  на 2020-2022 годы"</t>
  </si>
  <si>
    <t>00 0 00 79508</t>
  </si>
  <si>
    <t>Муниципальная  программа "Профилактика террористической и экстремистской  деятельности на территории  муниципального района "Шелопугинский  район"  на 2021-2023 годы"</t>
  </si>
  <si>
    <t>00 0 00 79546</t>
  </si>
  <si>
    <t>Муниципальная  программа "Безопасность дорожного движения в   Шелопугинском  районе на 2021-2023 годы"</t>
  </si>
  <si>
    <t>00 0 00 79545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</si>
  <si>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</si>
  <si>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</si>
  <si>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</si>
  <si>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</si>
  <si>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"Содействие занятости населения муниципального района "Шелопугинский район" на 2020-2022 годы"</t>
  </si>
  <si>
    <t>00 0 00 79524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</si>
  <si>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</si>
  <si>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</si>
  <si>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</si>
  <si>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</si>
  <si>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Сельское хозяйство и рыболовство</t>
  </si>
  <si>
    <t>0405</t>
  </si>
  <si>
    <t>организация мероприятий при осуществлении деятельности по обращению с животными без владельцев</t>
  </si>
  <si>
    <t>00 0 00 77265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</si>
  <si>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</si>
  <si>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00 0 00 79265</t>
  </si>
  <si>
    <t>0408</t>
  </si>
  <si>
    <t>00 0 00 30302</t>
  </si>
  <si>
    <t>Дорожное хозяйство (дорожные фонды)</t>
  </si>
  <si>
    <t>0409</t>
  </si>
  <si>
    <t>Мероприятия в области дорожного хозяйства</t>
  </si>
  <si>
    <t>00 0 00 31523</t>
  </si>
  <si>
    <t>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</si>
  <si>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Муниципальная  программа "Комплексное развитие транспортной инфораструктуры муниципального района "Шелопугинский  район"  на 2019-2021 годы"</t>
  </si>
  <si>
    <t>00 0 00 79547</t>
  </si>
  <si>
    <t>Другие вопросы в области национальной экономики</t>
  </si>
  <si>
    <t>0412</t>
  </si>
  <si>
    <t>Муниципальная программа  "Развитие субъектов малого и среднего предпринимательства  в муниципальном районе «Шелопугинский район» на 2020-2022 годы"</t>
  </si>
  <si>
    <t>00 0 00 79543</t>
  </si>
  <si>
    <t>Мероприятия в области строительства, архитектуры и градостроительства</t>
  </si>
  <si>
    <t>00 0 00 33800</t>
  </si>
  <si>
    <t>Жилищно-коммунальное хозяйство</t>
  </si>
  <si>
    <t>0500</t>
  </si>
  <si>
    <t>Жилищное хозяйство</t>
  </si>
  <si>
    <t>0501</t>
  </si>
  <si>
    <t>00 0 00 70001</t>
  </si>
  <si>
    <t>Коммунальное хозяйство</t>
  </si>
  <si>
    <t>0502</t>
  </si>
  <si>
    <t>00 0 00 35105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</si>
  <si>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</si>
  <si>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 0 00 S4905</t>
  </si>
  <si>
    <t>Субсидии</t>
  </si>
  <si>
    <t>520</t>
  </si>
  <si>
    <t>Благоустройство</t>
  </si>
  <si>
    <t>0503</t>
  </si>
  <si>
    <t>00 0 00 60004</t>
  </si>
  <si>
    <t>00 0 00 60005</t>
  </si>
  <si>
    <t>Субсидии бюджетам на реализацию программ формирования современной городской среды</t>
  </si>
  <si>
    <t>00 0 F2 55550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</si>
  <si>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</si>
  <si>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</si>
  <si>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</si>
  <si>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</si>
  <si>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</si>
  <si>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00 0 00 42000</t>
  </si>
  <si>
    <t>00 0 00 42099</t>
  </si>
  <si>
    <t>Обеспечение государственных гарантий реализации  прав на получение общедоступного и бесплатного дошкольного образования в муниципальных  дошкольных  образовательных организациях</t>
  </si>
  <si>
    <t>00 0 00 71201</t>
  </si>
  <si>
    <t>Муниципальная программа  "Развитие дошкольного образования   в муниципальном районе «Шелопугинский район» на 2020-2022 годы"</t>
  </si>
  <si>
    <t>00 0 00 79548</t>
  </si>
  <si>
    <t>МП "Энергосбережение и повышение энергетической эффективности в МР "Шелопугинский район" на 2021 -2025 годы</t>
  </si>
  <si>
    <t>00 0 00 79549</t>
  </si>
  <si>
    <t>Общее образование</t>
  </si>
  <si>
    <t>0702</t>
  </si>
  <si>
    <t>Школы-детские сады, школы начальные, неполные средние и средние</t>
  </si>
  <si>
    <t>00 0 00 42100</t>
  </si>
  <si>
    <t>00 0 00 42199</t>
  </si>
  <si>
    <t>00 0 00 42019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</si>
  <si>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</si>
  <si>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</si>
  <si>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</si>
  <si>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</si>
  <si>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</si>
  <si>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00 0 00 53030</t>
  </si>
  <si>
    <t xml:space="preserve">Обеспечение государственных гарантий реализации 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</t>
  </si>
  <si>
    <t xml:space="preserve">Обеспечение льготным  питанием детей из малоимущих семей, обучающихся в муниципальных общеобразовательных организациях  </t>
  </si>
  <si>
    <t>00 0 00 71218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</si>
  <si>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</si>
  <si>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00 0 00 71444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</si>
  <si>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</si>
  <si>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 0 00 L3040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</si>
  <si>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</si>
  <si>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00 0 00 71030</t>
  </si>
  <si>
    <t>Дополнительное образование детей</t>
  </si>
  <si>
    <t>0703</t>
  </si>
  <si>
    <t>Учреждения по внешкольной работе с детьми</t>
  </si>
  <si>
    <t>00 0 00 42300</t>
  </si>
  <si>
    <t>00 0 00 42399</t>
  </si>
  <si>
    <t>Муниципальная программа "Развитие муниципального бюджет-ного учреждения дополнительного образования – Шелопугинская ДМШ на 2020-2022 годы «Шаги к успеху»</t>
  </si>
  <si>
    <t>00 0 00 79531</t>
  </si>
  <si>
    <t>Молодежная политика и оздоровление детей</t>
  </si>
  <si>
    <t>0707</t>
  </si>
  <si>
    <t>Обеспечение отдыха, организацию и обеспечение оздоровления детей в каникулярное время в муниципальных организациях отдыха детей и их оздоровления</t>
  </si>
  <si>
    <t>00 0 00 71432</t>
  </si>
  <si>
    <t>Муниципальная программа  "Развитие отдыха и оздоровления детей в Шелопугинском районе на 2020-2022 годы"</t>
  </si>
  <si>
    <t>00 0 00 79522</t>
  </si>
  <si>
    <t>Муниципальная программа  "Патриотическое воспитание  детей и молодежи   Шелопугинского района на 2019-2021 годы"</t>
  </si>
  <si>
    <t>00 0 00 79540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</si>
  <si>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</si>
  <si>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</si>
  <si>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</si>
  <si>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</si>
  <si>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00 0 00 45200</t>
  </si>
  <si>
    <t>Осуществление государственных  полномочий  в сфере образования</t>
  </si>
  <si>
    <t>00 0 00 79230</t>
  </si>
  <si>
    <t>Администрирование  государственного полномочия по организации и осуществлению деятельности по опеке и попечительству над несовершеннолетними</t>
  </si>
  <si>
    <t>00 0 00 79211</t>
  </si>
  <si>
    <t>Муниципальная программа "Педагогические кадры на 2019-2021 годы"</t>
  </si>
  <si>
    <t>00 0 00 79525</t>
  </si>
  <si>
    <t>Муниципальная программа "Одаренные дети Шелопугинского района на 2020-2022 годы"</t>
  </si>
  <si>
    <t>00 0 00 79542</t>
  </si>
  <si>
    <t>КУЛЬТУРА И КИНЕМАТОГРАФИЯ</t>
  </si>
  <si>
    <t>0800</t>
  </si>
  <si>
    <t>Культура</t>
  </si>
  <si>
    <t>0801</t>
  </si>
  <si>
    <t>Учреждения культуры и мероприятия в сфере культуры и кинематографии</t>
  </si>
  <si>
    <t>00 0 00 44000</t>
  </si>
  <si>
    <t>00 0 00 44099</t>
  </si>
  <si>
    <t xml:space="preserve">Муниципальная программа "Развитие культуры муниципального района "Шелопугинский район" на 2020-2022 годы" </t>
  </si>
  <si>
    <t>00 0 00 79532</t>
  </si>
  <si>
    <t>Библиотеки</t>
  </si>
  <si>
    <t>00 0 00 44200</t>
  </si>
  <si>
    <t>00 0 00 44299</t>
  </si>
  <si>
    <t xml:space="preserve">Муниципальная программа "Развитие библиотечного дела Шелопугинского района на 2020-2022 годы" </t>
  </si>
  <si>
    <t>00 0 00 79533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</si>
  <si>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</si>
  <si>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 0 00 L4670</t>
  </si>
  <si>
    <t>Поддержка отрасли культуры</t>
  </si>
  <si>
    <t>00 0 00 55190</t>
  </si>
  <si>
    <t>СОЦИАЛЬНАЯ ПОЛИТИКА</t>
  </si>
  <si>
    <t>1000</t>
  </si>
  <si>
    <t xml:space="preserve">Пенсионное обеспечение </t>
  </si>
  <si>
    <t>Доплаты к пенсиям, дополнительное пенсионное обеспечение</t>
  </si>
  <si>
    <t>00 0 00 49100</t>
  </si>
  <si>
    <t>Доплаты к пенсиям государственных служащих субъектов Российской Федерации и муниципальных служащих</t>
  </si>
  <si>
    <t>00 0 00 49101</t>
  </si>
  <si>
    <t>1001</t>
  </si>
  <si>
    <t xml:space="preserve">  Социальное обеспечение населения</t>
  </si>
  <si>
    <t>1003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</si>
  <si>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</t>
  </si>
  <si>
    <t>00 0 00 74505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</si>
  <si>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</si>
  <si>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</si>
  <si>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</si>
  <si>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бюджетам на обеспечение комплексного развития сельских территорий</t>
  </si>
  <si>
    <t>00 0 00 L5760</t>
  </si>
  <si>
    <t>Охрана семьи и детства</t>
  </si>
  <si>
    <t>Компенсация части  платы взимаемой  с родителей (законных представителей) за присмотр и уход за детьми, осваивающими образовательные программмы дошкольного образования в образовательных организациях</t>
  </si>
  <si>
    <t>00 0 00 71230</t>
  </si>
  <si>
    <t xml:space="preserve">Содержание ребенка в семье опекуна и приемной семье, а также вознаграждение, причитающееся приемному родителю </t>
  </si>
  <si>
    <t>00 0 00 72401</t>
  </si>
  <si>
    <t xml:space="preserve">Субвенции на ежемесячные денежные средства на содержание детей-сирот и детей, оставшихся без попечения родителей, в приемных  семьях </t>
  </si>
  <si>
    <t>1004</t>
  </si>
  <si>
    <t>00 0 00 72411</t>
  </si>
  <si>
    <t>Публичные нормативные социальные выплаты гражданам</t>
  </si>
  <si>
    <t>310</t>
  </si>
  <si>
    <t>Субвенция на назначение и выплату вознаграждения приемным родителям</t>
  </si>
  <si>
    <t>00 0 00 72421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</si>
  <si>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</si>
  <si>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00 0 00 72431</t>
  </si>
  <si>
    <t>Компенсация затрат родителей (законных представителей) детей-инвалидов на  обучение по основным общеобразовательным программам на дому</t>
  </si>
  <si>
    <t>00 0 00 71228</t>
  </si>
  <si>
    <t>Другие вопросы в области социальной политики</t>
  </si>
  <si>
    <t>1006</t>
  </si>
  <si>
    <t>Муниципальная программа "Содействие развитию и поддержка общественных объединений, неком-мерческих организаций и инициатив гражданского общества в муници-пальном районе «Шелопугинский район» на 2020-2022 годы "</t>
  </si>
  <si>
    <t>00 0 00 79526</t>
  </si>
  <si>
    <t>Муниципальная программа "Доступная среда Шелопугинского района 2020-2022 годы"</t>
  </si>
  <si>
    <t>00 0 00 79527</t>
  </si>
  <si>
    <t xml:space="preserve">Предоставление субсидий бюджетным, автономным учреждениям и иным некоммерческим организациям 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</si>
  <si>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</si>
  <si>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</si>
  <si>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</si>
  <si>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</si>
  <si>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 "Развитие физической культуры, спорта и  здорового образа жизни на территории  муниципального района «Шелопугинский район» на 2019 – 2021 годы»</t>
  </si>
  <si>
    <t>00 0 00 79507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</si>
  <si>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</si>
  <si>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</si>
  <si>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</si>
  <si>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</si>
  <si>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</si>
  <si>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00 0 00 06065</t>
  </si>
  <si>
    <t>Обслуживание государственного ( муниципального) долга</t>
  </si>
  <si>
    <t>700</t>
  </si>
  <si>
    <t>Обслуживание муниципального долга</t>
  </si>
  <si>
    <t>730</t>
  </si>
  <si>
    <t>МЕЖБЮДЖЕТНЫЕ ТРАНСФЕРТЫ БЮДЖЕТАМ СУБЪЕКТОВ РОССИЙСКОЙ ФЕДЕРАЦИИ И МУНИЦИПАЛЬНЫХ ОБРАЗОВАНИЙ</t>
  </si>
  <si>
    <t>1400</t>
  </si>
  <si>
    <t>Дотации бюджетам субъектов Российской Федерации и муниципальных образований</t>
  </si>
  <si>
    <t>1401</t>
  </si>
  <si>
    <t>Выравнивание бюджетной обеспеченности</t>
  </si>
  <si>
    <t>00 0 00 51600</t>
  </si>
  <si>
    <t xml:space="preserve">Выравнивание бюджетной обеспеченности поселений из районного фонда финансовой поддержки </t>
  </si>
  <si>
    <t>00 0 00 51601</t>
  </si>
  <si>
    <t>000</t>
  </si>
  <si>
    <t xml:space="preserve">Дотации </t>
  </si>
  <si>
    <t>510</t>
  </si>
  <si>
    <t>Выравнивание бюджетной обеспеченности поселений из районного фонда финансовой поддержки (в части субвенций из краевого бюджета на исполнение органами местного самоуправления государственных полномочий  по расчету и предоставлению дотаций поселениям на выравнивание бюджетной обеспеченности)</t>
  </si>
  <si>
    <t>00 0 00 78060</t>
  </si>
  <si>
    <t>РАСХОДЫ, всего</t>
  </si>
  <si>
    <t>РАСХОДЫ  БЮДЖЕТА</t>
  </si>
  <si>
    <t>Субсидии бюджетам муниципальных районов на поддержку отрасли культуры</t>
  </si>
  <si>
    <t>000 2 02 25519 00 0000 150</t>
  </si>
  <si>
    <t>Прочие субсидии бюджетам муниципальных районов</t>
  </si>
  <si>
    <t>000 2 02 25576 00 0000 150</t>
  </si>
  <si>
    <t>000 2 02 29999 00 0000 150</t>
  </si>
  <si>
    <t>0105</t>
  </si>
  <si>
    <t>Судебная система</t>
  </si>
  <si>
    <t>Участие в предупреждении и ликвидации последствий чрезвычайных ситуаций</t>
  </si>
  <si>
    <t>Организация мероприятий при осуществлении деятельности по обращению с животными без владельцев</t>
  </si>
  <si>
    <t>Субвенция на администрирование государственного полномочия по организации проведения мероприятий мероприятий при осуществлении деятельности по обращению с животными без владельцев</t>
  </si>
  <si>
    <t>00 0 00 55050</t>
  </si>
  <si>
    <t>Мероприятия по благоустройству</t>
  </si>
  <si>
    <t>00 0 00 42119</t>
  </si>
  <si>
    <t xml:space="preserve">00 А 25 5190 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</si>
  <si>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</si>
  <si>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Реализация мероприятий по комплексному развитию сельских территорий</t>
  </si>
  <si>
    <t>Муниципальная программа "Содействие занятости населения муниципального района "Шелопугинский район" на 2017-2019 годы"</t>
  </si>
  <si>
    <t>МЦП "Развитие системы отдыха и оздоровления детей в Шелопугинском районе на 2017-2019 годы"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</si>
  <si>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</si>
  <si>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 xml:space="preserve"> 
ОТЧЕТ ОБ ИСПОЛНЕНИИ БЮДЖЕТА   
муниципального района "Шелопугинский район"   
за 9 месяцев 2021 года   
        1. Доходы бюджета   
</t>
  </si>
  <si>
    <t>Прочие неналоговые доходы бюджетов муниципальных районов</t>
  </si>
  <si>
    <t>000 117 050000 00 00000 180</t>
  </si>
  <si>
    <t>Дотации бюджетам на поддержку мер по обеспечению сбалансированности бюджетов</t>
  </si>
  <si>
    <t>000 2 02 15002 00 0000 150</t>
  </si>
  <si>
    <t>00 0 00 S8180</t>
  </si>
  <si>
    <t>00 0 00 S4317</t>
  </si>
  <si>
    <t>00 0 00 S4318</t>
  </si>
  <si>
    <t>00 0 00 Д8050</t>
  </si>
  <si>
    <t>00 0 00 79001</t>
  </si>
  <si>
    <t>620</t>
  </si>
  <si>
    <t>630</t>
  </si>
  <si>
    <t>530</t>
  </si>
  <si>
    <t>1403</t>
  </si>
  <si>
    <t>00 0 00 25011</t>
  </si>
  <si>
    <t>00 0 00 25012</t>
  </si>
  <si>
    <t>00 0 00 D8050</t>
  </si>
  <si>
    <t>исполнено на 01.10. 2021 года</t>
  </si>
  <si>
    <t>Субвенции</t>
  </si>
  <si>
    <t>Субсидии автономным учреждениям.</t>
  </si>
  <si>
    <t>Субсидии некоммерческим организациям</t>
  </si>
  <si>
    <t>Иные межбюджетные трансферты бюджетам сельских поселений на обеспечение мер поддержки сельских поселений, находящихся на территории муниципального района</t>
  </si>
  <si>
    <t xml:space="preserve">    Иные межбюджетные трансферты бюджетам сельских поселений на финансовое обеспечение мероприятий, связанных с профилактикой и устранением последствий распространения коронавирусной инфекции,</t>
  </si>
  <si>
    <t>Иные межбюджетные трансферты на решение вопросов местного значения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</si>
  <si>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</si>
  <si>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</si>
  <si>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чрезвычайной ситуации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</si>
  <si>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</si>
  <si>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Прочие межбюджетные трансферты общего характера</t>
  </si>
  <si>
    <t xml:space="preserve">Утвержденные бюджетные назначения </t>
  </si>
  <si>
    <t>от    29.10.  2021  г № 263-а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</si>
</sst>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\.mm\.yyyy"/>
    <numFmt numFmtId="165" formatCode="#,##0.00_ ;\-#,##0.00"/>
    <numFmt numFmtId="166" formatCode="0.0"/>
  </numFmts>
  <fonts count="4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i/>
      <sz val="10"/>
      <color rgb="FF000000"/>
      <name val="Arial Cyr"/>
      <charset val="204"/>
    </font>
    <font>
      <i/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8"/>
      <name val="Arial"/>
      <family val="2"/>
    </font>
    <font>
      <i/>
      <sz val="14"/>
      <name val="TimesNewRomanPSMT"/>
      <charset val="204"/>
    </font>
    <font>
      <b/>
      <sz val="1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name val="Calibri"/>
      <family val="2"/>
      <scheme val="minor"/>
    </font>
    <font>
      <b/>
      <sz val="14"/>
      <name val="TimesNewRomanPSMT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  <xf numFmtId="43" fontId="12" fillId="0" borderId="0" applyFont="0" applyFill="0" applyBorder="0" applyAlignment="0" applyProtection="0"/>
    <xf numFmtId="0" fontId="24" fillId="0" borderId="1"/>
    <xf numFmtId="0" fontId="41" fillId="0" borderId="1"/>
  </cellStyleXfs>
  <cellXfs count="2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49" fontId="3" fillId="0" borderId="2" xfId="81" applyNumberFormat="1" applyProtection="1">
      <alignment horizontal="center" vertical="center" shrinkToFit="1"/>
    </xf>
    <xf numFmtId="49" fontId="1" fillId="0" borderId="2" xfId="82" applyNumberFormat="1" applyProtection="1">
      <alignment shrinkToFit="1"/>
    </xf>
    <xf numFmtId="0" fontId="1" fillId="0" borderId="1" xfId="103" applyNumberFormat="1" applyProtection="1">
      <alignment horizontal="left"/>
    </xf>
    <xf numFmtId="49" fontId="1" fillId="0" borderId="1" xfId="105" applyNumberFormat="1" applyProtection="1"/>
    <xf numFmtId="0" fontId="10" fillId="0" borderId="1" xfId="108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3" fillId="0" borderId="20" xfId="33" applyNumberFormat="1" applyBorder="1" applyProtection="1">
      <alignment horizontal="center" vertical="center"/>
    </xf>
    <xf numFmtId="0" fontId="16" fillId="0" borderId="34" xfId="36" applyNumberFormat="1" applyFont="1" applyBorder="1" applyProtection="1">
      <alignment horizontal="left" wrapText="1"/>
    </xf>
    <xf numFmtId="0" fontId="17" fillId="0" borderId="34" xfId="40" applyNumberFormat="1" applyFont="1" applyBorder="1" applyProtection="1">
      <alignment horizontal="left" wrapText="1"/>
    </xf>
    <xf numFmtId="0" fontId="17" fillId="0" borderId="34" xfId="44" applyNumberFormat="1" applyFont="1" applyBorder="1" applyProtection="1">
      <alignment horizontal="left" wrapText="1" indent="2"/>
    </xf>
    <xf numFmtId="49" fontId="17" fillId="0" borderId="35" xfId="46" applyNumberFormat="1" applyFont="1" applyBorder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17" fillId="0" borderId="21" xfId="44" applyNumberFormat="1" applyFont="1" applyProtection="1">
      <alignment horizontal="left" wrapText="1" indent="2"/>
    </xf>
    <xf numFmtId="49" fontId="17" fillId="0" borderId="23" xfId="46" applyNumberFormat="1" applyFont="1" applyProtection="1">
      <alignment horizontal="center"/>
    </xf>
    <xf numFmtId="0" fontId="16" fillId="0" borderId="34" xfId="44" applyNumberFormat="1" applyFont="1" applyBorder="1" applyProtection="1">
      <alignment horizontal="left" wrapText="1" indent="2"/>
    </xf>
    <xf numFmtId="0" fontId="18" fillId="0" borderId="34" xfId="44" applyNumberFormat="1" applyFont="1" applyBorder="1" applyProtection="1">
      <alignment horizontal="left" wrapText="1" indent="2"/>
    </xf>
    <xf numFmtId="49" fontId="18" fillId="0" borderId="35" xfId="46" applyNumberFormat="1" applyFont="1" applyBorder="1" applyProtection="1">
      <alignment horizontal="center"/>
    </xf>
    <xf numFmtId="4" fontId="18" fillId="0" borderId="23" xfId="47" applyNumberFormat="1" applyFont="1" applyProtection="1">
      <alignment horizontal="right" shrinkToFit="1"/>
    </xf>
    <xf numFmtId="0" fontId="1" fillId="0" borderId="1" xfId="32" applyNumberFormat="1" applyBorder="1" applyProtection="1"/>
    <xf numFmtId="49" fontId="16" fillId="0" borderId="36" xfId="38" applyNumberFormat="1" applyFont="1" applyBorder="1" applyProtection="1">
      <alignment horizontal="center"/>
    </xf>
    <xf numFmtId="4" fontId="16" fillId="0" borderId="37" xfId="39" applyNumberFormat="1" applyFont="1" applyBorder="1" applyProtection="1">
      <alignment horizontal="right" shrinkToFit="1"/>
    </xf>
    <xf numFmtId="49" fontId="17" fillId="0" borderId="34" xfId="42" applyNumberFormat="1" applyFont="1" applyBorder="1" applyProtection="1">
      <alignment horizontal="center"/>
    </xf>
    <xf numFmtId="4" fontId="17" fillId="0" borderId="34" xfId="43" applyNumberFormat="1" applyFont="1" applyBorder="1" applyProtection="1">
      <alignment horizontal="right" shrinkToFit="1"/>
    </xf>
    <xf numFmtId="49" fontId="16" fillId="0" borderId="34" xfId="46" applyNumberFormat="1" applyFont="1" applyBorder="1" applyProtection="1">
      <alignment horizontal="center"/>
    </xf>
    <xf numFmtId="4" fontId="16" fillId="0" borderId="34" xfId="47" applyNumberFormat="1" applyFont="1" applyBorder="1" applyProtection="1">
      <alignment horizontal="right" shrinkToFit="1"/>
    </xf>
    <xf numFmtId="0" fontId="18" fillId="0" borderId="21" xfId="44" applyNumberFormat="1" applyFont="1" applyProtection="1">
      <alignment horizontal="left" wrapText="1" indent="2"/>
    </xf>
    <xf numFmtId="49" fontId="18" fillId="0" borderId="23" xfId="46" applyNumberFormat="1" applyFont="1" applyProtection="1">
      <alignment horizontal="center"/>
    </xf>
    <xf numFmtId="0" fontId="19" fillId="0" borderId="21" xfId="44" applyNumberFormat="1" applyFont="1" applyProtection="1">
      <alignment horizontal="left" wrapText="1" indent="2"/>
    </xf>
    <xf numFmtId="49" fontId="19" fillId="0" borderId="23" xfId="46" applyNumberFormat="1" applyFont="1" applyProtection="1">
      <alignment horizontal="center"/>
    </xf>
    <xf numFmtId="4" fontId="19" fillId="0" borderId="23" xfId="47" applyNumberFormat="1" applyFont="1" applyProtection="1">
      <alignment horizontal="right" shrinkToFit="1"/>
    </xf>
    <xf numFmtId="0" fontId="18" fillId="0" borderId="25" xfId="65" applyNumberFormat="1" applyFont="1" applyBorder="1" applyProtection="1">
      <alignment horizontal="left" wrapText="1"/>
    </xf>
    <xf numFmtId="49" fontId="18" fillId="0" borderId="37" xfId="85" applyNumberFormat="1" applyFont="1" applyBorder="1" applyProtection="1">
      <alignment horizontal="center" vertical="center"/>
    </xf>
    <xf numFmtId="4" fontId="18" fillId="0" borderId="37" xfId="39" applyNumberFormat="1" applyFont="1" applyBorder="1" applyProtection="1">
      <alignment horizontal="right" shrinkToFit="1"/>
    </xf>
    <xf numFmtId="0" fontId="1" fillId="0" borderId="1" xfId="99" applyNumberFormat="1" applyBorder="1" applyProtection="1">
      <alignment horizontal="left"/>
    </xf>
    <xf numFmtId="0" fontId="1" fillId="0" borderId="1" xfId="100" applyNumberFormat="1" applyBorder="1" applyProtection="1">
      <alignment horizontal="left"/>
    </xf>
    <xf numFmtId="0" fontId="3" fillId="0" borderId="1" xfId="101" applyNumberFormat="1" applyBorder="1" applyProtection="1"/>
    <xf numFmtId="49" fontId="1" fillId="0" borderId="1" xfId="102" applyNumberFormat="1" applyBorder="1" applyProtection="1"/>
    <xf numFmtId="0" fontId="1" fillId="0" borderId="34" xfId="86" applyNumberFormat="1" applyFont="1" applyBorder="1" applyProtection="1">
      <alignment horizontal="left" wrapText="1" indent="2"/>
    </xf>
    <xf numFmtId="49" fontId="1" fillId="0" borderId="34" xfId="88" applyNumberFormat="1" applyFont="1" applyBorder="1" applyProtection="1">
      <alignment horizontal="center" vertical="center"/>
    </xf>
    <xf numFmtId="165" fontId="1" fillId="0" borderId="34" xfId="89" applyNumberFormat="1" applyFont="1" applyBorder="1" applyProtection="1">
      <alignment horizontal="right" vertical="center" shrinkToFit="1"/>
    </xf>
    <xf numFmtId="0" fontId="1" fillId="0" borderId="34" xfId="91" applyNumberFormat="1" applyFont="1" applyBorder="1" applyProtection="1">
      <alignment horizontal="left" wrapText="1"/>
    </xf>
    <xf numFmtId="4" fontId="1" fillId="0" borderId="34" xfId="92" applyNumberFormat="1" applyFont="1" applyBorder="1" applyProtection="1">
      <alignment horizontal="right" shrinkToFit="1"/>
    </xf>
    <xf numFmtId="0" fontId="1" fillId="0" borderId="34" xfId="94" applyNumberFormat="1" applyFont="1" applyBorder="1" applyProtection="1">
      <alignment horizontal="left" wrapText="1" indent="2"/>
    </xf>
    <xf numFmtId="0" fontId="1" fillId="0" borderId="34" xfId="59" applyNumberFormat="1" applyFont="1" applyBorder="1" applyProtection="1">
      <alignment horizontal="left" wrapText="1"/>
    </xf>
    <xf numFmtId="0" fontId="20" fillId="0" borderId="34" xfId="95" applyNumberFormat="1" applyFont="1" applyBorder="1" applyProtection="1">
      <alignment wrapText="1"/>
    </xf>
    <xf numFmtId="0" fontId="20" fillId="0" borderId="34" xfId="96" applyNumberFormat="1" applyFont="1" applyBorder="1" applyProtection="1"/>
    <xf numFmtId="0" fontId="22" fillId="3" borderId="34" xfId="0" applyFont="1" applyFill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49" fontId="23" fillId="3" borderId="34" xfId="0" applyNumberFormat="1" applyFont="1" applyFill="1" applyBorder="1" applyAlignment="1">
      <alignment horizontal="center" vertical="top" wrapText="1"/>
    </xf>
    <xf numFmtId="166" fontId="23" fillId="0" borderId="34" xfId="0" applyNumberFormat="1" applyFont="1" applyFill="1" applyBorder="1" applyAlignment="1">
      <alignment horizontal="center" vertical="center" wrapText="1"/>
    </xf>
    <xf numFmtId="0" fontId="25" fillId="4" borderId="34" xfId="128" applyFont="1" applyFill="1" applyBorder="1" applyAlignment="1">
      <alignment vertical="center" wrapText="1"/>
    </xf>
    <xf numFmtId="49" fontId="25" fillId="3" borderId="34" xfId="0" applyNumberFormat="1" applyFont="1" applyFill="1" applyBorder="1" applyAlignment="1">
      <alignment horizontal="center" vertical="center" wrapText="1"/>
    </xf>
    <xf numFmtId="166" fontId="25" fillId="0" borderId="34" xfId="0" applyNumberFormat="1" applyFont="1" applyFill="1" applyBorder="1" applyAlignment="1">
      <alignment horizontal="center" vertical="center" wrapText="1"/>
    </xf>
    <xf numFmtId="0" fontId="21" fillId="4" borderId="34" xfId="128" applyFont="1" applyFill="1" applyBorder="1" applyAlignment="1">
      <alignment vertical="center" wrapText="1"/>
    </xf>
    <xf numFmtId="49" fontId="21" fillId="3" borderId="34" xfId="0" applyNumberFormat="1" applyFont="1" applyFill="1" applyBorder="1" applyAlignment="1">
      <alignment horizontal="center" vertical="center" wrapText="1"/>
    </xf>
    <xf numFmtId="166" fontId="21" fillId="0" borderId="34" xfId="0" applyNumberFormat="1" applyFont="1" applyFill="1" applyBorder="1" applyAlignment="1">
      <alignment horizontal="center" vertical="center" wrapText="1"/>
    </xf>
    <xf numFmtId="0" fontId="21" fillId="4" borderId="34" xfId="127" applyNumberFormat="1" applyFont="1" applyFill="1" applyBorder="1" applyAlignment="1">
      <alignment vertical="center" wrapText="1"/>
    </xf>
    <xf numFmtId="0" fontId="26" fillId="4" borderId="34" xfId="127" applyNumberFormat="1" applyFont="1" applyFill="1" applyBorder="1" applyAlignment="1">
      <alignment vertical="center" wrapText="1"/>
    </xf>
    <xf numFmtId="49" fontId="26" fillId="3" borderId="34" xfId="0" applyNumberFormat="1" applyFont="1" applyFill="1" applyBorder="1" applyAlignment="1">
      <alignment horizontal="center" vertical="center" wrapText="1"/>
    </xf>
    <xf numFmtId="166" fontId="26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vertical="top" wrapText="1"/>
    </xf>
    <xf numFmtId="166" fontId="27" fillId="0" borderId="34" xfId="0" applyNumberFormat="1" applyFont="1" applyFill="1" applyBorder="1" applyAlignment="1">
      <alignment horizontal="center" vertical="center" wrapText="1"/>
    </xf>
    <xf numFmtId="166" fontId="28" fillId="0" borderId="34" xfId="0" applyNumberFormat="1" applyFont="1" applyFill="1" applyBorder="1" applyAlignment="1">
      <alignment horizontal="center" vertical="center" wrapText="1"/>
    </xf>
    <xf numFmtId="49" fontId="25" fillId="3" borderId="34" xfId="0" applyNumberFormat="1" applyFont="1" applyFill="1" applyBorder="1" applyAlignment="1">
      <alignment vertical="center" wrapText="1"/>
    </xf>
    <xf numFmtId="0" fontId="29" fillId="0" borderId="34" xfId="0" applyFont="1" applyBorder="1"/>
    <xf numFmtId="0" fontId="30" fillId="5" borderId="34" xfId="0" applyFont="1" applyFill="1" applyBorder="1" applyAlignment="1">
      <alignment horizontal="justify" wrapText="1"/>
    </xf>
    <xf numFmtId="0" fontId="25" fillId="3" borderId="34" xfId="0" applyFont="1" applyFill="1" applyBorder="1" applyAlignment="1">
      <alignment vertical="top" wrapText="1"/>
    </xf>
    <xf numFmtId="49" fontId="31" fillId="3" borderId="34" xfId="0" applyNumberFormat="1" applyFont="1" applyFill="1" applyBorder="1" applyAlignment="1">
      <alignment horizontal="center" vertical="center" wrapText="1"/>
    </xf>
    <xf numFmtId="49" fontId="32" fillId="3" borderId="34" xfId="0" applyNumberFormat="1" applyFont="1" applyFill="1" applyBorder="1" applyAlignment="1">
      <alignment horizontal="center" vertical="center" wrapText="1"/>
    </xf>
    <xf numFmtId="49" fontId="33" fillId="3" borderId="34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top" wrapText="1"/>
    </xf>
    <xf numFmtId="0" fontId="25" fillId="0" borderId="34" xfId="127" applyNumberFormat="1" applyFont="1" applyFill="1" applyBorder="1" applyAlignment="1">
      <alignment vertical="center" wrapText="1"/>
    </xf>
    <xf numFmtId="49" fontId="25" fillId="0" borderId="34" xfId="0" applyNumberFormat="1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5" fillId="0" borderId="34" xfId="127" applyNumberFormat="1" applyFont="1" applyFill="1" applyBorder="1" applyAlignment="1">
      <alignment horizontal="left" vertical="center" wrapText="1"/>
    </xf>
    <xf numFmtId="49" fontId="28" fillId="3" borderId="34" xfId="0" applyNumberFormat="1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wrapText="1"/>
    </xf>
    <xf numFmtId="0" fontId="21" fillId="3" borderId="34" xfId="127" applyNumberFormat="1" applyFont="1" applyFill="1" applyBorder="1" applyAlignment="1">
      <alignment vertical="center" wrapText="1"/>
    </xf>
    <xf numFmtId="0" fontId="33" fillId="3" borderId="34" xfId="0" applyFont="1" applyFill="1" applyBorder="1" applyAlignment="1">
      <alignment horizontal="left" vertical="center" wrapText="1"/>
    </xf>
    <xf numFmtId="49" fontId="23" fillId="3" borderId="34" xfId="0" applyNumberFormat="1" applyFont="1" applyFill="1" applyBorder="1" applyAlignment="1">
      <alignment horizontal="center" vertical="center" wrapText="1"/>
    </xf>
    <xf numFmtId="0" fontId="35" fillId="5" borderId="34" xfId="0" applyFont="1" applyFill="1" applyBorder="1" applyAlignment="1">
      <alignment wrapText="1"/>
    </xf>
    <xf numFmtId="49" fontId="36" fillId="3" borderId="34" xfId="0" applyNumberFormat="1" applyFont="1" applyFill="1" applyBorder="1" applyAlignment="1">
      <alignment horizontal="center" vertical="center" wrapText="1"/>
    </xf>
    <xf numFmtId="49" fontId="35" fillId="3" borderId="34" xfId="0" applyNumberFormat="1" applyFont="1" applyFill="1" applyBorder="1" applyAlignment="1">
      <alignment horizontal="center" vertical="center" wrapText="1"/>
    </xf>
    <xf numFmtId="166" fontId="35" fillId="0" borderId="34" xfId="0" applyNumberFormat="1" applyFont="1" applyFill="1" applyBorder="1" applyAlignment="1">
      <alignment horizontal="center" vertical="center" wrapText="1"/>
    </xf>
    <xf numFmtId="0" fontId="32" fillId="6" borderId="34" xfId="0" applyFont="1" applyFill="1" applyBorder="1" applyAlignment="1">
      <alignment horizontal="left" wrapText="1"/>
    </xf>
    <xf numFmtId="0" fontId="33" fillId="6" borderId="34" xfId="0" applyFont="1" applyFill="1" applyBorder="1" applyAlignment="1">
      <alignment horizontal="left" vertical="center" wrapText="1"/>
    </xf>
    <xf numFmtId="0" fontId="25" fillId="5" borderId="34" xfId="0" applyFont="1" applyFill="1" applyBorder="1" applyAlignment="1">
      <alignment wrapText="1"/>
    </xf>
    <xf numFmtId="0" fontId="25" fillId="3" borderId="34" xfId="127" applyNumberFormat="1" applyFont="1" applyFill="1" applyBorder="1" applyAlignment="1">
      <alignment vertical="center" wrapText="1"/>
    </xf>
    <xf numFmtId="0" fontId="29" fillId="0" borderId="34" xfId="0" applyFont="1" applyBorder="1" applyAlignment="1">
      <alignment horizontal="justify" vertical="top"/>
    </xf>
    <xf numFmtId="0" fontId="25" fillId="0" borderId="1" xfId="0" applyFont="1" applyBorder="1"/>
    <xf numFmtId="0" fontId="34" fillId="0" borderId="34" xfId="0" applyFont="1" applyFill="1" applyBorder="1" applyAlignment="1">
      <alignment vertical="top" wrapText="1"/>
    </xf>
    <xf numFmtId="49" fontId="37" fillId="0" borderId="13" xfId="33" applyNumberFormat="1" applyFont="1" applyAlignment="1" applyProtection="1">
      <alignment horizontal="left" vertical="center" wrapText="1"/>
    </xf>
    <xf numFmtId="49" fontId="38" fillId="3" borderId="34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vertical="top" wrapText="1"/>
    </xf>
    <xf numFmtId="0" fontId="25" fillId="4" borderId="34" xfId="127" applyNumberFormat="1" applyFont="1" applyFill="1" applyBorder="1" applyAlignment="1">
      <alignment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top" wrapText="1"/>
    </xf>
    <xf numFmtId="49" fontId="31" fillId="3" borderId="38" xfId="0" applyNumberFormat="1" applyFont="1" applyFill="1" applyBorder="1" applyAlignment="1">
      <alignment horizontal="center" vertical="center" wrapText="1"/>
    </xf>
    <xf numFmtId="49" fontId="25" fillId="3" borderId="38" xfId="0" applyNumberFormat="1" applyFont="1" applyFill="1" applyBorder="1" applyAlignment="1">
      <alignment horizontal="center" vertical="center" wrapText="1"/>
    </xf>
    <xf numFmtId="166" fontId="25" fillId="0" borderId="38" xfId="0" applyNumberFormat="1" applyFont="1" applyFill="1" applyBorder="1" applyAlignment="1">
      <alignment horizontal="center" vertical="center" wrapText="1"/>
    </xf>
    <xf numFmtId="0" fontId="39" fillId="6" borderId="34" xfId="0" applyFont="1" applyFill="1" applyBorder="1" applyAlignment="1">
      <alignment horizontal="left" vertical="center" wrapText="1"/>
    </xf>
    <xf numFmtId="49" fontId="39" fillId="3" borderId="34" xfId="0" applyNumberFormat="1" applyFont="1" applyFill="1" applyBorder="1" applyAlignment="1">
      <alignment horizontal="center" vertical="center" wrapText="1"/>
    </xf>
    <xf numFmtId="49" fontId="40" fillId="3" borderId="34" xfId="0" applyNumberFormat="1" applyFont="1" applyFill="1" applyBorder="1" applyAlignment="1">
      <alignment horizontal="center" vertical="center" wrapText="1"/>
    </xf>
    <xf numFmtId="166" fontId="39" fillId="0" borderId="34" xfId="0" applyNumberFormat="1" applyFont="1" applyFill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left" vertical="center" wrapText="1"/>
    </xf>
    <xf numFmtId="49" fontId="31" fillId="0" borderId="39" xfId="0" applyNumberFormat="1" applyFont="1" applyFill="1" applyBorder="1" applyAlignment="1">
      <alignment vertical="center" wrapText="1"/>
    </xf>
    <xf numFmtId="0" fontId="32" fillId="0" borderId="34" xfId="0" applyFont="1" applyFill="1" applyBorder="1" applyAlignment="1">
      <alignment horizontal="left" wrapText="1"/>
    </xf>
    <xf numFmtId="0" fontId="26" fillId="0" borderId="34" xfId="127" applyNumberFormat="1" applyFont="1" applyFill="1" applyBorder="1" applyAlignment="1">
      <alignment vertical="center" wrapText="1"/>
    </xf>
    <xf numFmtId="2" fontId="21" fillId="0" borderId="34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2" fontId="26" fillId="0" borderId="34" xfId="0" applyNumberFormat="1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left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top" wrapText="1"/>
    </xf>
    <xf numFmtId="166" fontId="38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vertical="center"/>
    </xf>
    <xf numFmtId="0" fontId="30" fillId="5" borderId="34" xfId="0" applyFont="1" applyFill="1" applyBorder="1" applyAlignment="1">
      <alignment horizontal="justify" vertical="center" wrapText="1"/>
    </xf>
    <xf numFmtId="0" fontId="31" fillId="0" borderId="34" xfId="0" applyFont="1" applyFill="1" applyBorder="1" applyAlignment="1">
      <alignment vertical="top" wrapText="1"/>
    </xf>
    <xf numFmtId="0" fontId="21" fillId="0" borderId="34" xfId="127" applyNumberFormat="1" applyFont="1" applyFill="1" applyBorder="1" applyAlignment="1">
      <alignment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justify" wrapText="1"/>
    </xf>
    <xf numFmtId="0" fontId="25" fillId="0" borderId="34" xfId="128" applyFont="1" applyFill="1" applyBorder="1" applyAlignment="1">
      <alignment horizontal="justify" vertical="center" wrapText="1"/>
    </xf>
    <xf numFmtId="0" fontId="25" fillId="0" borderId="34" xfId="127" applyNumberFormat="1" applyFont="1" applyFill="1" applyBorder="1" applyAlignment="1">
      <alignment horizontal="justify" vertical="center" wrapText="1"/>
    </xf>
    <xf numFmtId="166" fontId="34" fillId="0" borderId="34" xfId="0" applyNumberFormat="1" applyFont="1" applyFill="1" applyBorder="1" applyAlignment="1">
      <alignment horizontal="center" vertical="center" wrapText="1"/>
    </xf>
    <xf numFmtId="49" fontId="25" fillId="3" borderId="34" xfId="129" applyNumberFormat="1" applyFont="1" applyFill="1" applyBorder="1" applyAlignment="1">
      <alignment horizontal="center" vertical="center" wrapText="1"/>
    </xf>
    <xf numFmtId="49" fontId="26" fillId="3" borderId="34" xfId="129" applyNumberFormat="1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vertical="top" wrapText="1"/>
    </xf>
    <xf numFmtId="49" fontId="34" fillId="3" borderId="34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justify" vertical="top"/>
    </xf>
    <xf numFmtId="49" fontId="27" fillId="3" borderId="34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vertical="top" wrapText="1"/>
    </xf>
    <xf numFmtId="0" fontId="25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>
      <alignment horizontal="justify" vertical="top"/>
    </xf>
    <xf numFmtId="0" fontId="25" fillId="0" borderId="34" xfId="0" applyFont="1" applyBorder="1" applyAlignment="1">
      <alignment horizontal="justify" vertical="top" wrapText="1"/>
    </xf>
    <xf numFmtId="0" fontId="29" fillId="5" borderId="34" xfId="0" applyFont="1" applyFill="1" applyBorder="1" applyAlignment="1">
      <alignment horizontal="justify" wrapText="1"/>
    </xf>
    <xf numFmtId="0" fontId="27" fillId="4" borderId="34" xfId="127" applyNumberFormat="1" applyFont="1" applyFill="1" applyBorder="1" applyAlignment="1">
      <alignment vertical="center" wrapText="1"/>
    </xf>
    <xf numFmtId="0" fontId="28" fillId="4" borderId="34" xfId="127" applyNumberFormat="1" applyFont="1" applyFill="1" applyBorder="1" applyAlignment="1">
      <alignment vertical="center" wrapText="1"/>
    </xf>
    <xf numFmtId="0" fontId="26" fillId="4" borderId="34" xfId="128" applyFont="1" applyFill="1" applyBorder="1" applyAlignment="1">
      <alignment vertical="center" wrapText="1"/>
    </xf>
    <xf numFmtId="0" fontId="38" fillId="0" borderId="34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49" fontId="31" fillId="0" borderId="39" xfId="0" applyNumberFormat="1" applyFont="1" applyFill="1" applyBorder="1" applyAlignment="1">
      <alignment wrapText="1"/>
    </xf>
    <xf numFmtId="0" fontId="25" fillId="7" borderId="34" xfId="0" applyFont="1" applyFill="1" applyBorder="1" applyAlignment="1">
      <alignment horizontal="left" wrapText="1"/>
    </xf>
    <xf numFmtId="0" fontId="31" fillId="0" borderId="34" xfId="0" applyFont="1" applyFill="1" applyBorder="1" applyAlignment="1">
      <alignment wrapText="1"/>
    </xf>
    <xf numFmtId="0" fontId="21" fillId="4" borderId="34" xfId="0" applyFont="1" applyFill="1" applyBorder="1" applyAlignment="1">
      <alignment vertical="center" wrapText="1"/>
    </xf>
    <xf numFmtId="0" fontId="42" fillId="0" borderId="34" xfId="0" applyFont="1" applyBorder="1" applyAlignment="1">
      <alignment wrapText="1"/>
    </xf>
    <xf numFmtId="0" fontId="44" fillId="0" borderId="21" xfId="44" applyNumberFormat="1" applyFont="1" applyFill="1" applyProtection="1">
      <alignment horizontal="left" wrapText="1" indent="2"/>
    </xf>
    <xf numFmtId="0" fontId="31" fillId="0" borderId="34" xfId="0" applyFont="1" applyFill="1" applyBorder="1" applyAlignment="1">
      <alignment horizontal="left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49" fontId="35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5" fillId="0" borderId="0" xfId="0" applyFont="1"/>
    <xf numFmtId="0" fontId="25" fillId="0" borderId="34" xfId="0" applyFont="1" applyFill="1" applyBorder="1" applyAlignment="1">
      <alignment vertical="top" wrapText="1"/>
    </xf>
    <xf numFmtId="0" fontId="37" fillId="0" borderId="34" xfId="0" applyFont="1" applyFill="1" applyBorder="1" applyAlignment="1">
      <alignment horizontal="justify" wrapText="1"/>
    </xf>
    <xf numFmtId="0" fontId="21" fillId="0" borderId="34" xfId="0" applyFont="1" applyFill="1" applyBorder="1" applyAlignment="1">
      <alignment vertical="top" wrapText="1"/>
    </xf>
    <xf numFmtId="0" fontId="21" fillId="0" borderId="34" xfId="0" applyFont="1" applyBorder="1" applyAlignment="1">
      <alignment horizontal="left" vertical="center" wrapText="1"/>
    </xf>
    <xf numFmtId="0" fontId="26" fillId="0" borderId="34" xfId="0" applyFont="1" applyBorder="1"/>
    <xf numFmtId="0" fontId="46" fillId="0" borderId="34" xfId="0" applyFont="1" applyFill="1" applyBorder="1" applyAlignment="1">
      <alignment wrapText="1"/>
    </xf>
    <xf numFmtId="0" fontId="25" fillId="4" borderId="38" xfId="127" applyNumberFormat="1" applyFont="1" applyFill="1" applyBorder="1" applyAlignment="1">
      <alignment vertical="center" wrapText="1"/>
    </xf>
    <xf numFmtId="0" fontId="25" fillId="0" borderId="38" xfId="127" applyNumberFormat="1" applyFont="1" applyFill="1" applyBorder="1" applyAlignment="1">
      <alignment vertical="center" wrapText="1"/>
    </xf>
    <xf numFmtId="0" fontId="31" fillId="3" borderId="3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/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2" fillId="3" borderId="34" xfId="0" applyFont="1" applyFill="1" applyBorder="1" applyAlignment="1">
      <alignment horizontal="center" vertical="top" wrapText="1"/>
    </xf>
    <xf numFmtId="0" fontId="25" fillId="0" borderId="34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</cellXfs>
  <cellStyles count="130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  <cellStyle name="Обычный_Приложения 8, 9, 10 (1)" xfId="128"/>
    <cellStyle name="Обычный_расходы уточ" xfId="129"/>
    <cellStyle name="Финансовый" xfId="127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="75" zoomScaleNormal="75" zoomScaleSheetLayoutView="100" workbookViewId="0">
      <selection activeCell="C17" sqref="C17"/>
    </sheetView>
  </sheetViews>
  <sheetFormatPr defaultColWidth="9.1796875" defaultRowHeight="14.5"/>
  <cols>
    <col min="1" max="1" width="50.81640625" style="1" customWidth="1"/>
    <col min="2" max="2" width="27.7265625" style="1" customWidth="1"/>
    <col min="3" max="3" width="24.453125" style="1" customWidth="1"/>
    <col min="4" max="4" width="22.453125" style="1" customWidth="1"/>
    <col min="5" max="5" width="0" style="1" hidden="1" customWidth="1"/>
    <col min="6" max="16384" width="9.1796875" style="1"/>
  </cols>
  <sheetData>
    <row r="1" spans="1:5">
      <c r="C1" s="26" t="s">
        <v>138</v>
      </c>
      <c r="D1" s="27"/>
    </row>
    <row r="2" spans="1:5">
      <c r="C2" s="26" t="s">
        <v>139</v>
      </c>
      <c r="D2" s="27"/>
    </row>
    <row r="3" spans="1:5">
      <c r="C3" s="26" t="s">
        <v>140</v>
      </c>
      <c r="D3" s="27"/>
    </row>
    <row r="4" spans="1:5">
      <c r="C4" s="26" t="s">
        <v>481</v>
      </c>
      <c r="D4" s="27"/>
    </row>
    <row r="6" spans="1:5" ht="53.25" customHeight="1">
      <c r="A6" s="188" t="s">
        <v>451</v>
      </c>
      <c r="B6" s="188"/>
      <c r="C6" s="189"/>
    </row>
    <row r="7" spans="1:5" ht="12" customHeight="1">
      <c r="A7" s="2"/>
      <c r="B7" s="2"/>
      <c r="C7" s="2"/>
      <c r="D7" s="2"/>
      <c r="E7" s="2"/>
    </row>
    <row r="8" spans="1:5" ht="13" customHeight="1">
      <c r="A8" s="190" t="s">
        <v>0</v>
      </c>
      <c r="B8" s="190" t="s">
        <v>1</v>
      </c>
      <c r="C8" s="192" t="s">
        <v>480</v>
      </c>
      <c r="D8" s="192" t="s">
        <v>3</v>
      </c>
      <c r="E8" s="7"/>
    </row>
    <row r="9" spans="1:5" ht="12" customHeight="1">
      <c r="A9" s="191"/>
      <c r="B9" s="191"/>
      <c r="C9" s="193"/>
      <c r="D9" s="193"/>
      <c r="E9" s="8"/>
    </row>
    <row r="10" spans="1:5" ht="14.25" customHeight="1">
      <c r="A10" s="191"/>
      <c r="B10" s="191"/>
      <c r="C10" s="193"/>
      <c r="D10" s="193"/>
      <c r="E10" s="8"/>
    </row>
    <row r="11" spans="1:5" ht="14.25" customHeight="1" thickBot="1">
      <c r="A11" s="28">
        <v>1</v>
      </c>
      <c r="B11" s="10">
        <v>3</v>
      </c>
      <c r="C11" s="11" t="s">
        <v>4</v>
      </c>
      <c r="D11" s="11" t="s">
        <v>5</v>
      </c>
      <c r="E11" s="8"/>
    </row>
    <row r="12" spans="1:5" ht="17.25" customHeight="1">
      <c r="A12" s="29" t="s">
        <v>6</v>
      </c>
      <c r="B12" s="41" t="s">
        <v>7</v>
      </c>
      <c r="C12" s="42">
        <f>C14+C51</f>
        <v>410296.69999999995</v>
      </c>
      <c r="D12" s="42">
        <f>D14+D51</f>
        <v>298624.8</v>
      </c>
      <c r="E12" s="8"/>
    </row>
    <row r="13" spans="1:5" ht="15" customHeight="1">
      <c r="A13" s="30" t="s">
        <v>8</v>
      </c>
      <c r="B13" s="43"/>
      <c r="C13" s="44"/>
      <c r="D13" s="44"/>
      <c r="E13" s="40"/>
    </row>
    <row r="14" spans="1:5" ht="20.25" customHeight="1">
      <c r="A14" s="36" t="s">
        <v>9</v>
      </c>
      <c r="B14" s="45" t="s">
        <v>10</v>
      </c>
      <c r="C14" s="46">
        <f>C15+C17+C22+C27+C32+C36+C38+C41+C44+C48</f>
        <v>78115.199999999997</v>
      </c>
      <c r="D14" s="46">
        <f>D15+D17+D22+D27+D32+D36+D38+D41+D44+D48</f>
        <v>55970.399999999994</v>
      </c>
      <c r="E14" s="40"/>
    </row>
    <row r="15" spans="1:5" ht="22.5" customHeight="1">
      <c r="A15" s="37" t="s">
        <v>11</v>
      </c>
      <c r="B15" s="38" t="s">
        <v>12</v>
      </c>
      <c r="C15" s="39">
        <f>C16</f>
        <v>60353.9</v>
      </c>
      <c r="D15" s="39">
        <f>D16</f>
        <v>42835</v>
      </c>
      <c r="E15" s="8"/>
    </row>
    <row r="16" spans="1:5" ht="23.25" customHeight="1">
      <c r="A16" s="31" t="s">
        <v>13</v>
      </c>
      <c r="B16" s="32" t="s">
        <v>14</v>
      </c>
      <c r="C16" s="33">
        <v>60353.9</v>
      </c>
      <c r="D16" s="33">
        <v>42835</v>
      </c>
      <c r="E16" s="8"/>
    </row>
    <row r="17" spans="1:5" ht="39.5">
      <c r="A17" s="47" t="s">
        <v>16</v>
      </c>
      <c r="B17" s="48" t="s">
        <v>17</v>
      </c>
      <c r="C17" s="39">
        <v>10792</v>
      </c>
      <c r="D17" s="39">
        <f>D18+D19+D20+D21</f>
        <v>8003.2</v>
      </c>
      <c r="E17" s="8"/>
    </row>
    <row r="18" spans="1:5" ht="76">
      <c r="A18" s="34" t="s">
        <v>18</v>
      </c>
      <c r="B18" s="35" t="s">
        <v>19</v>
      </c>
      <c r="C18" s="33">
        <v>4954</v>
      </c>
      <c r="D18" s="33">
        <v>3630</v>
      </c>
      <c r="E18" s="8"/>
    </row>
    <row r="19" spans="1:5" ht="88.5">
      <c r="A19" s="34" t="s">
        <v>20</v>
      </c>
      <c r="B19" s="35" t="s">
        <v>21</v>
      </c>
      <c r="C19" s="33">
        <v>28</v>
      </c>
      <c r="D19" s="33">
        <v>25.9</v>
      </c>
      <c r="E19" s="8"/>
    </row>
    <row r="20" spans="1:5" ht="76">
      <c r="A20" s="34" t="s">
        <v>22</v>
      </c>
      <c r="B20" s="35" t="s">
        <v>23</v>
      </c>
      <c r="C20" s="33">
        <v>6519</v>
      </c>
      <c r="D20" s="33">
        <v>4988.1000000000004</v>
      </c>
      <c r="E20" s="8"/>
    </row>
    <row r="21" spans="1:5" ht="76">
      <c r="A21" s="34" t="s">
        <v>24</v>
      </c>
      <c r="B21" s="35" t="s">
        <v>25</v>
      </c>
      <c r="C21" s="33">
        <v>-709</v>
      </c>
      <c r="D21" s="33">
        <v>-640.79999999999995</v>
      </c>
      <c r="E21" s="8"/>
    </row>
    <row r="22" spans="1:5" ht="20.25" customHeight="1">
      <c r="A22" s="47" t="s">
        <v>26</v>
      </c>
      <c r="B22" s="48" t="s">
        <v>27</v>
      </c>
      <c r="C22" s="39">
        <f>C23+C24+C25+C26</f>
        <v>521.5</v>
      </c>
      <c r="D22" s="39">
        <f>D23+D24+D25+D26</f>
        <v>502.9</v>
      </c>
      <c r="E22" s="8"/>
    </row>
    <row r="23" spans="1:5" ht="26">
      <c r="A23" s="34" t="s">
        <v>28</v>
      </c>
      <c r="B23" s="35" t="s">
        <v>29</v>
      </c>
      <c r="C23" s="33">
        <v>142.6</v>
      </c>
      <c r="D23" s="33">
        <v>132.9</v>
      </c>
      <c r="E23" s="8"/>
    </row>
    <row r="24" spans="1:5" ht="26">
      <c r="A24" s="34" t="s">
        <v>30</v>
      </c>
      <c r="B24" s="35" t="s">
        <v>31</v>
      </c>
      <c r="C24" s="33">
        <v>303</v>
      </c>
      <c r="D24" s="33">
        <v>274</v>
      </c>
      <c r="E24" s="8"/>
    </row>
    <row r="25" spans="1:5" ht="21" customHeight="1">
      <c r="A25" s="34" t="s">
        <v>33</v>
      </c>
      <c r="B25" s="35" t="s">
        <v>34</v>
      </c>
      <c r="C25" s="33">
        <v>67.900000000000006</v>
      </c>
      <c r="D25" s="33">
        <v>27.6</v>
      </c>
      <c r="E25" s="8"/>
    </row>
    <row r="26" spans="1:5" ht="26">
      <c r="A26" s="34" t="s">
        <v>35</v>
      </c>
      <c r="B26" s="35" t="s">
        <v>36</v>
      </c>
      <c r="C26" s="33">
        <v>8</v>
      </c>
      <c r="D26" s="33">
        <v>68.400000000000006</v>
      </c>
      <c r="E26" s="8"/>
    </row>
    <row r="27" spans="1:5" ht="24" customHeight="1">
      <c r="A27" s="47" t="s">
        <v>37</v>
      </c>
      <c r="B27" s="48" t="s">
        <v>38</v>
      </c>
      <c r="C27" s="39">
        <v>601</v>
      </c>
      <c r="D27" s="39">
        <f>D28</f>
        <v>337.4</v>
      </c>
      <c r="E27" s="8"/>
    </row>
    <row r="28" spans="1:5" ht="38.5">
      <c r="A28" s="34" t="s">
        <v>39</v>
      </c>
      <c r="B28" s="35" t="s">
        <v>40</v>
      </c>
      <c r="C28" s="33">
        <v>601</v>
      </c>
      <c r="D28" s="33">
        <v>337.4</v>
      </c>
      <c r="E28" s="8"/>
    </row>
    <row r="29" spans="1:5" ht="51" hidden="1">
      <c r="A29" s="34" t="s">
        <v>41</v>
      </c>
      <c r="B29" s="35" t="s">
        <v>42</v>
      </c>
      <c r="C29" s="33">
        <v>601000</v>
      </c>
      <c r="D29" s="33">
        <v>86060.800000000003</v>
      </c>
      <c r="E29" s="8"/>
    </row>
    <row r="30" spans="1:5" hidden="1">
      <c r="A30" s="34" t="s">
        <v>32</v>
      </c>
      <c r="B30" s="35" t="s">
        <v>43</v>
      </c>
      <c r="C30" s="33" t="s">
        <v>15</v>
      </c>
      <c r="D30" s="33">
        <v>86060.800000000003</v>
      </c>
      <c r="E30" s="8"/>
    </row>
    <row r="31" spans="1:5" ht="51" hidden="1">
      <c r="A31" s="34" t="s">
        <v>41</v>
      </c>
      <c r="B31" s="35" t="s">
        <v>44</v>
      </c>
      <c r="C31" s="33" t="s">
        <v>15</v>
      </c>
      <c r="D31" s="33">
        <v>200</v>
      </c>
      <c r="E31" s="8"/>
    </row>
    <row r="32" spans="1:5" ht="51" customHeight="1">
      <c r="A32" s="47" t="s">
        <v>45</v>
      </c>
      <c r="B32" s="48" t="s">
        <v>46</v>
      </c>
      <c r="C32" s="39">
        <v>708</v>
      </c>
      <c r="D32" s="39">
        <f>D33+D34+D35</f>
        <v>351.00000000000006</v>
      </c>
      <c r="E32" s="8"/>
    </row>
    <row r="33" spans="1:5" ht="63.5">
      <c r="A33" s="34" t="s">
        <v>47</v>
      </c>
      <c r="B33" s="35" t="s">
        <v>48</v>
      </c>
      <c r="C33" s="33">
        <v>525</v>
      </c>
      <c r="D33" s="33">
        <v>282.3</v>
      </c>
      <c r="E33" s="8"/>
    </row>
    <row r="34" spans="1:5" ht="88.5">
      <c r="A34" s="34" t="s">
        <v>49</v>
      </c>
      <c r="B34" s="35" t="s">
        <v>50</v>
      </c>
      <c r="C34" s="33">
        <v>183</v>
      </c>
      <c r="D34" s="33">
        <v>67.900000000000006</v>
      </c>
      <c r="E34" s="8"/>
    </row>
    <row r="35" spans="1:5" ht="76">
      <c r="A35" s="34" t="s">
        <v>51</v>
      </c>
      <c r="B35" s="35" t="s">
        <v>52</v>
      </c>
      <c r="C35" s="33">
        <v>0</v>
      </c>
      <c r="D35" s="33">
        <v>0.8</v>
      </c>
      <c r="E35" s="8"/>
    </row>
    <row r="36" spans="1:5" ht="26.5">
      <c r="A36" s="47" t="s">
        <v>53</v>
      </c>
      <c r="B36" s="48" t="s">
        <v>54</v>
      </c>
      <c r="C36" s="39">
        <v>64</v>
      </c>
      <c r="D36" s="39">
        <f>D37</f>
        <v>25.2</v>
      </c>
      <c r="E36" s="8"/>
    </row>
    <row r="37" spans="1:5" ht="26">
      <c r="A37" s="34" t="s">
        <v>55</v>
      </c>
      <c r="B37" s="35" t="s">
        <v>56</v>
      </c>
      <c r="C37" s="33">
        <v>64</v>
      </c>
      <c r="D37" s="33">
        <v>25.2</v>
      </c>
      <c r="E37" s="8"/>
    </row>
    <row r="38" spans="1:5" ht="32.25" customHeight="1">
      <c r="A38" s="47" t="s">
        <v>57</v>
      </c>
      <c r="B38" s="48" t="s">
        <v>58</v>
      </c>
      <c r="C38" s="39">
        <f>C39+C40</f>
        <v>4832</v>
      </c>
      <c r="D38" s="39">
        <f>D39+D40</f>
        <v>3845.2</v>
      </c>
      <c r="E38" s="8"/>
    </row>
    <row r="39" spans="1:5" ht="18" customHeight="1">
      <c r="A39" s="34" t="s">
        <v>59</v>
      </c>
      <c r="B39" s="35" t="s">
        <v>60</v>
      </c>
      <c r="C39" s="33">
        <v>2962</v>
      </c>
      <c r="D39" s="33">
        <v>2809.2</v>
      </c>
      <c r="E39" s="8"/>
    </row>
    <row r="40" spans="1:5" ht="26">
      <c r="A40" s="34" t="s">
        <v>61</v>
      </c>
      <c r="B40" s="35" t="s">
        <v>62</v>
      </c>
      <c r="C40" s="33">
        <v>1870</v>
      </c>
      <c r="D40" s="33">
        <v>1036</v>
      </c>
      <c r="E40" s="8"/>
    </row>
    <row r="41" spans="1:5" ht="26.5">
      <c r="A41" s="47" t="s">
        <v>63</v>
      </c>
      <c r="B41" s="48" t="s">
        <v>64</v>
      </c>
      <c r="C41" s="39">
        <v>95</v>
      </c>
      <c r="D41" s="39">
        <f>D42+D43</f>
        <v>8.8000000000000007</v>
      </c>
      <c r="E41" s="8"/>
    </row>
    <row r="42" spans="1:5" ht="76">
      <c r="A42" s="34" t="s">
        <v>65</v>
      </c>
      <c r="B42" s="35" t="s">
        <v>66</v>
      </c>
      <c r="C42" s="33">
        <v>90</v>
      </c>
      <c r="D42" s="33">
        <v>0</v>
      </c>
      <c r="E42" s="8"/>
    </row>
    <row r="43" spans="1:5" ht="38.5">
      <c r="A43" s="34" t="s">
        <v>67</v>
      </c>
      <c r="B43" s="35" t="s">
        <v>68</v>
      </c>
      <c r="C43" s="33">
        <v>5</v>
      </c>
      <c r="D43" s="33">
        <v>8.8000000000000007</v>
      </c>
      <c r="E43" s="8"/>
    </row>
    <row r="44" spans="1:5" ht="24" customHeight="1">
      <c r="A44" s="47" t="s">
        <v>69</v>
      </c>
      <c r="B44" s="48" t="s">
        <v>70</v>
      </c>
      <c r="C44" s="39">
        <v>132</v>
      </c>
      <c r="D44" s="39">
        <f>D45+D46+D47</f>
        <v>35.5</v>
      </c>
      <c r="E44" s="8"/>
    </row>
    <row r="45" spans="1:5" ht="38.5">
      <c r="A45" s="34" t="s">
        <v>71</v>
      </c>
      <c r="B45" s="35" t="s">
        <v>72</v>
      </c>
      <c r="C45" s="33">
        <v>49</v>
      </c>
      <c r="D45" s="33">
        <v>31</v>
      </c>
      <c r="E45" s="8"/>
    </row>
    <row r="46" spans="1:5" ht="26">
      <c r="A46" s="34" t="s">
        <v>73</v>
      </c>
      <c r="B46" s="35" t="s">
        <v>74</v>
      </c>
      <c r="C46" s="33">
        <v>33</v>
      </c>
      <c r="D46" s="33">
        <v>4.5</v>
      </c>
      <c r="E46" s="8"/>
    </row>
    <row r="47" spans="1:5" ht="19.5" customHeight="1">
      <c r="A47" s="34" t="s">
        <v>75</v>
      </c>
      <c r="B47" s="35" t="s">
        <v>76</v>
      </c>
      <c r="C47" s="33">
        <v>50</v>
      </c>
      <c r="D47" s="33">
        <v>0</v>
      </c>
      <c r="E47" s="8"/>
    </row>
    <row r="48" spans="1:5" ht="18" customHeight="1">
      <c r="A48" s="47" t="s">
        <v>77</v>
      </c>
      <c r="B48" s="48" t="s">
        <v>78</v>
      </c>
      <c r="C48" s="39">
        <f>C50</f>
        <v>15.8</v>
      </c>
      <c r="D48" s="39">
        <v>26.2</v>
      </c>
      <c r="E48" s="8"/>
    </row>
    <row r="49" spans="1:5">
      <c r="A49" s="34" t="s">
        <v>79</v>
      </c>
      <c r="B49" s="35" t="s">
        <v>80</v>
      </c>
      <c r="C49" s="33">
        <v>0</v>
      </c>
      <c r="D49" s="33">
        <v>10.4</v>
      </c>
      <c r="E49" s="8"/>
    </row>
    <row r="50" spans="1:5" ht="31.5" customHeight="1">
      <c r="A50" s="34" t="s">
        <v>452</v>
      </c>
      <c r="B50" s="35" t="s">
        <v>453</v>
      </c>
      <c r="C50" s="33">
        <v>15.8</v>
      </c>
      <c r="D50" s="33">
        <v>15.8</v>
      </c>
      <c r="E50" s="8"/>
    </row>
    <row r="51" spans="1:5" ht="18.75" customHeight="1">
      <c r="A51" s="47" t="s">
        <v>81</v>
      </c>
      <c r="B51" s="48" t="s">
        <v>82</v>
      </c>
      <c r="C51" s="39">
        <f>C52</f>
        <v>332181.49999999994</v>
      </c>
      <c r="D51" s="39">
        <f>D52+D73</f>
        <v>242654.4</v>
      </c>
      <c r="E51" s="8"/>
    </row>
    <row r="52" spans="1:5" ht="38.5">
      <c r="A52" s="34" t="s">
        <v>83</v>
      </c>
      <c r="B52" s="35" t="s">
        <v>84</v>
      </c>
      <c r="C52" s="33">
        <f>C53+C56+C63+C68</f>
        <v>332181.49999999994</v>
      </c>
      <c r="D52" s="33">
        <f>D53+D56+D63+D68</f>
        <v>242681.9</v>
      </c>
      <c r="E52" s="8"/>
    </row>
    <row r="53" spans="1:5" ht="26.5">
      <c r="A53" s="49" t="s">
        <v>85</v>
      </c>
      <c r="B53" s="50" t="s">
        <v>86</v>
      </c>
      <c r="C53" s="51">
        <f>C54+C55</f>
        <v>117844.4</v>
      </c>
      <c r="D53" s="51">
        <f>D54+D55</f>
        <v>110554</v>
      </c>
      <c r="E53" s="8"/>
    </row>
    <row r="54" spans="1:5" ht="18" customHeight="1">
      <c r="A54" s="34" t="s">
        <v>87</v>
      </c>
      <c r="B54" s="35" t="s">
        <v>88</v>
      </c>
      <c r="C54" s="33">
        <v>107627</v>
      </c>
      <c r="D54" s="33">
        <v>100336.7</v>
      </c>
      <c r="E54" s="8"/>
    </row>
    <row r="55" spans="1:5" ht="25" customHeight="1">
      <c r="A55" s="34" t="s">
        <v>454</v>
      </c>
      <c r="B55" s="35" t="s">
        <v>455</v>
      </c>
      <c r="C55" s="33">
        <v>10217.4</v>
      </c>
      <c r="D55" s="33">
        <v>10217.299999999999</v>
      </c>
      <c r="E55" s="8"/>
    </row>
    <row r="56" spans="1:5" ht="26.5">
      <c r="A56" s="49" t="s">
        <v>89</v>
      </c>
      <c r="B56" s="50" t="s">
        <v>90</v>
      </c>
      <c r="C56" s="51">
        <f>C57+C58+C59+C60+C61+C62</f>
        <v>44160.299999999996</v>
      </c>
      <c r="D56" s="51">
        <f>D57+D58+D59+D60+D61+D62</f>
        <v>12563.7</v>
      </c>
      <c r="E56" s="8"/>
    </row>
    <row r="57" spans="1:5" ht="51">
      <c r="A57" s="34" t="s">
        <v>91</v>
      </c>
      <c r="B57" s="35" t="s">
        <v>92</v>
      </c>
      <c r="C57" s="33">
        <v>5363</v>
      </c>
      <c r="D57" s="33">
        <v>2529</v>
      </c>
      <c r="E57" s="8"/>
    </row>
    <row r="58" spans="1:5" ht="51">
      <c r="A58" s="34" t="s">
        <v>93</v>
      </c>
      <c r="B58" s="35" t="s">
        <v>94</v>
      </c>
      <c r="C58" s="33">
        <v>465.2</v>
      </c>
      <c r="D58" s="33">
        <v>465.2</v>
      </c>
      <c r="E58" s="8"/>
    </row>
    <row r="59" spans="1:5" ht="26.5" customHeight="1">
      <c r="A59" s="173" t="s">
        <v>432</v>
      </c>
      <c r="B59" s="35" t="s">
        <v>433</v>
      </c>
      <c r="C59" s="33">
        <v>53.2</v>
      </c>
      <c r="D59" s="33">
        <v>53.2</v>
      </c>
      <c r="E59" s="8"/>
    </row>
    <row r="60" spans="1:5" ht="30.5" customHeight="1">
      <c r="A60" s="34" t="s">
        <v>95</v>
      </c>
      <c r="B60" s="35" t="s">
        <v>96</v>
      </c>
      <c r="C60" s="33">
        <v>1820.3</v>
      </c>
      <c r="D60" s="33">
        <v>1820.3</v>
      </c>
      <c r="E60" s="8"/>
    </row>
    <row r="61" spans="1:5" ht="30.5" customHeight="1">
      <c r="A61" s="34" t="s">
        <v>376</v>
      </c>
      <c r="B61" s="35" t="s">
        <v>435</v>
      </c>
      <c r="C61" s="33">
        <v>1732.9</v>
      </c>
      <c r="D61" s="33">
        <v>1732.9</v>
      </c>
      <c r="E61" s="8"/>
    </row>
    <row r="62" spans="1:5" ht="30.5" customHeight="1">
      <c r="A62" s="34" t="s">
        <v>434</v>
      </c>
      <c r="B62" s="35" t="s">
        <v>436</v>
      </c>
      <c r="C62" s="33">
        <v>34725.699999999997</v>
      </c>
      <c r="D62" s="33">
        <v>5963.1</v>
      </c>
      <c r="E62" s="8"/>
    </row>
    <row r="63" spans="1:5" ht="26.5">
      <c r="A63" s="49" t="s">
        <v>97</v>
      </c>
      <c r="B63" s="50" t="s">
        <v>98</v>
      </c>
      <c r="C63" s="51">
        <f>C64+C65+C66+C67</f>
        <v>123863</v>
      </c>
      <c r="D63" s="51">
        <f>D64+D65+D66+D67</f>
        <v>95223.7</v>
      </c>
      <c r="E63" s="8"/>
    </row>
    <row r="64" spans="1:5" ht="38.5">
      <c r="A64" s="34" t="s">
        <v>99</v>
      </c>
      <c r="B64" s="35" t="s">
        <v>100</v>
      </c>
      <c r="C64" s="33">
        <v>118314.5</v>
      </c>
      <c r="D64" s="33">
        <v>91645.7</v>
      </c>
      <c r="E64" s="8"/>
    </row>
    <row r="65" spans="1:5" ht="38.5">
      <c r="A65" s="34" t="s">
        <v>101</v>
      </c>
      <c r="B65" s="35" t="s">
        <v>102</v>
      </c>
      <c r="C65" s="33">
        <v>5280</v>
      </c>
      <c r="D65" s="33">
        <v>3578</v>
      </c>
      <c r="E65" s="8"/>
    </row>
    <row r="66" spans="1:5" ht="51">
      <c r="A66" s="34" t="s">
        <v>103</v>
      </c>
      <c r="B66" s="35" t="s">
        <v>104</v>
      </c>
      <c r="C66" s="33">
        <v>7.9</v>
      </c>
      <c r="D66" s="33">
        <v>0</v>
      </c>
      <c r="E66" s="8"/>
    </row>
    <row r="67" spans="1:5" ht="26">
      <c r="A67" s="34" t="s">
        <v>105</v>
      </c>
      <c r="B67" s="35" t="s">
        <v>106</v>
      </c>
      <c r="C67" s="33">
        <v>260.60000000000002</v>
      </c>
      <c r="D67" s="33">
        <v>0</v>
      </c>
      <c r="E67" s="8"/>
    </row>
    <row r="68" spans="1:5" ht="24.75" customHeight="1">
      <c r="A68" s="49" t="s">
        <v>107</v>
      </c>
      <c r="B68" s="50" t="s">
        <v>108</v>
      </c>
      <c r="C68" s="51">
        <f>C69+C70+C71+C72</f>
        <v>46313.8</v>
      </c>
      <c r="D68" s="51">
        <f>D69+D70+D71+D72</f>
        <v>24340.5</v>
      </c>
      <c r="E68" s="8"/>
    </row>
    <row r="69" spans="1:5" ht="63.5">
      <c r="A69" s="34" t="s">
        <v>109</v>
      </c>
      <c r="B69" s="35" t="s">
        <v>110</v>
      </c>
      <c r="C69" s="33">
        <v>1385.2</v>
      </c>
      <c r="D69" s="33">
        <v>665.7</v>
      </c>
      <c r="E69" s="8"/>
    </row>
    <row r="70" spans="1:5" ht="63.5">
      <c r="A70" s="34" t="s">
        <v>111</v>
      </c>
      <c r="B70" s="35" t="s">
        <v>112</v>
      </c>
      <c r="C70" s="33">
        <v>8905.7000000000007</v>
      </c>
      <c r="D70" s="33">
        <v>6013.1</v>
      </c>
      <c r="E70" s="8"/>
    </row>
    <row r="71" spans="1:5" ht="63.5">
      <c r="A71" s="34" t="s">
        <v>113</v>
      </c>
      <c r="B71" s="35" t="s">
        <v>114</v>
      </c>
      <c r="C71" s="33">
        <v>13171.1</v>
      </c>
      <c r="D71" s="33">
        <v>9603.4</v>
      </c>
      <c r="E71" s="8"/>
    </row>
    <row r="72" spans="1:5" ht="26">
      <c r="A72" s="34" t="s">
        <v>115</v>
      </c>
      <c r="B72" s="35" t="s">
        <v>116</v>
      </c>
      <c r="C72" s="33">
        <v>22851.8</v>
      </c>
      <c r="D72" s="33">
        <v>8058.3</v>
      </c>
      <c r="E72" s="8"/>
    </row>
    <row r="73" spans="1:5" ht="51">
      <c r="A73" s="34" t="s">
        <v>117</v>
      </c>
      <c r="B73" s="35" t="s">
        <v>118</v>
      </c>
      <c r="C73" s="33" t="s">
        <v>15</v>
      </c>
      <c r="D73" s="33">
        <v>-27.5</v>
      </c>
      <c r="E73" s="8"/>
    </row>
    <row r="74" spans="1:5" ht="51">
      <c r="A74" s="34" t="s">
        <v>119</v>
      </c>
      <c r="B74" s="35" t="s">
        <v>120</v>
      </c>
      <c r="C74" s="33" t="s">
        <v>15</v>
      </c>
      <c r="D74" s="33">
        <v>-27.5</v>
      </c>
      <c r="E74" s="8"/>
    </row>
    <row r="75" spans="1:5" ht="15" customHeight="1">
      <c r="A75" s="4"/>
      <c r="B75" s="4"/>
      <c r="C75" s="4"/>
      <c r="D75" s="4"/>
      <c r="E75" s="4"/>
    </row>
  </sheetData>
  <mergeCells count="5">
    <mergeCell ref="A6:C6"/>
    <mergeCell ref="A8:A10"/>
    <mergeCell ref="B8:B10"/>
    <mergeCell ref="C8:C10"/>
    <mergeCell ref="D8:D10"/>
  </mergeCells>
  <pageMargins left="0.39370078740157483" right="0.39370078740157483" top="0.19685039370078741" bottom="0.19685039370078741" header="0.51181102362204722" footer="0.51181102362204722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0"/>
  <sheetViews>
    <sheetView zoomScale="60" zoomScaleNormal="60" workbookViewId="0">
      <selection activeCell="A477" sqref="A477"/>
    </sheetView>
  </sheetViews>
  <sheetFormatPr defaultRowHeight="14.5"/>
  <cols>
    <col min="1" max="1" width="53.453125" customWidth="1"/>
    <col min="2" max="2" width="13.81640625" customWidth="1"/>
    <col min="3" max="3" width="24.7265625" customWidth="1"/>
    <col min="4" max="4" width="13.81640625" customWidth="1"/>
    <col min="5" max="5" width="16.1796875" customWidth="1"/>
    <col min="6" max="6" width="17.54296875" customWidth="1"/>
  </cols>
  <sheetData>
    <row r="1" spans="1:6" ht="36.75" customHeight="1">
      <c r="B1" s="197" t="s">
        <v>431</v>
      </c>
      <c r="C1" s="197"/>
    </row>
    <row r="3" spans="1:6" ht="35.25" customHeight="1">
      <c r="A3" s="194"/>
      <c r="B3" s="195" t="s">
        <v>141</v>
      </c>
      <c r="C3" s="195"/>
      <c r="D3" s="195"/>
      <c r="E3" s="68" t="s">
        <v>142</v>
      </c>
      <c r="F3" s="68" t="s">
        <v>468</v>
      </c>
    </row>
    <row r="4" spans="1:6" ht="20.25" customHeight="1">
      <c r="A4" s="194"/>
      <c r="B4" s="68" t="s">
        <v>143</v>
      </c>
      <c r="C4" s="68" t="s">
        <v>144</v>
      </c>
      <c r="D4" s="68" t="s">
        <v>145</v>
      </c>
      <c r="E4" s="68" t="s">
        <v>146</v>
      </c>
      <c r="F4" s="68" t="s">
        <v>146</v>
      </c>
    </row>
    <row r="5" spans="1:6" ht="29.25" customHeight="1">
      <c r="A5" s="69" t="s">
        <v>147</v>
      </c>
      <c r="B5" s="70" t="s">
        <v>148</v>
      </c>
      <c r="C5" s="70"/>
      <c r="D5" s="70"/>
      <c r="E5" s="71">
        <f>E6+E11+E18+E43+E47+E66+E70</f>
        <v>29435.199999999997</v>
      </c>
      <c r="F5" s="71">
        <f>F6+F11+F18+F43+F47+F66+F70</f>
        <v>22850.5</v>
      </c>
    </row>
    <row r="6" spans="1:6" ht="78.5" customHeight="1">
      <c r="A6" s="72" t="s">
        <v>149</v>
      </c>
      <c r="B6" s="73" t="s">
        <v>150</v>
      </c>
      <c r="C6" s="73"/>
      <c r="D6" s="73"/>
      <c r="E6" s="74">
        <f>E7</f>
        <v>1271.7</v>
      </c>
      <c r="F6" s="74">
        <f>F7</f>
        <v>1142.4000000000001</v>
      </c>
    </row>
    <row r="7" spans="1:6" ht="55.5" customHeight="1">
      <c r="A7" s="75" t="s">
        <v>151</v>
      </c>
      <c r="B7" s="76" t="s">
        <v>150</v>
      </c>
      <c r="C7" s="76" t="s">
        <v>152</v>
      </c>
      <c r="D7" s="76"/>
      <c r="E7" s="77">
        <f>E9</f>
        <v>1271.7</v>
      </c>
      <c r="F7" s="77">
        <f>F9</f>
        <v>1142.4000000000001</v>
      </c>
    </row>
    <row r="8" spans="1:6" ht="42.75" customHeight="1">
      <c r="A8" s="72" t="s">
        <v>153</v>
      </c>
      <c r="B8" s="73" t="s">
        <v>150</v>
      </c>
      <c r="C8" s="73" t="s">
        <v>154</v>
      </c>
      <c r="D8" s="73"/>
      <c r="E8" s="74">
        <f>E9</f>
        <v>1271.7</v>
      </c>
      <c r="F8" s="74">
        <f>F9</f>
        <v>1142.4000000000001</v>
      </c>
    </row>
    <row r="9" spans="1:6" ht="68" customHeight="1">
      <c r="A9" s="78" t="s">
        <v>155</v>
      </c>
      <c r="B9" s="76" t="s">
        <v>150</v>
      </c>
      <c r="C9" s="76" t="s">
        <v>154</v>
      </c>
      <c r="D9" s="76" t="s">
        <v>156</v>
      </c>
      <c r="E9" s="77">
        <f>E10</f>
        <v>1271.7</v>
      </c>
      <c r="F9" s="77">
        <f>F10</f>
        <v>1142.4000000000001</v>
      </c>
    </row>
    <row r="10" spans="1:6" ht="51.75" customHeight="1">
      <c r="A10" s="79" t="s">
        <v>157</v>
      </c>
      <c r="B10" s="80" t="s">
        <v>150</v>
      </c>
      <c r="C10" s="80" t="s">
        <v>154</v>
      </c>
      <c r="D10" s="80" t="s">
        <v>158</v>
      </c>
      <c r="E10" s="81">
        <v>1271.7</v>
      </c>
      <c r="F10" s="81">
        <v>1142.4000000000001</v>
      </c>
    </row>
    <row r="11" spans="1:6" ht="102" customHeight="1">
      <c r="A11" s="82" t="s">
        <v>159</v>
      </c>
      <c r="B11" s="73" t="s">
        <v>160</v>
      </c>
      <c r="C11" s="73"/>
      <c r="D11" s="73"/>
      <c r="E11" s="74">
        <f>E12</f>
        <v>25</v>
      </c>
      <c r="F11" s="74">
        <f>F12</f>
        <v>7.2</v>
      </c>
    </row>
    <row r="12" spans="1:6" ht="63" customHeight="1">
      <c r="A12" s="75" t="s">
        <v>151</v>
      </c>
      <c r="B12" s="76" t="s">
        <v>160</v>
      </c>
      <c r="C12" s="76" t="s">
        <v>152</v>
      </c>
      <c r="D12" s="73"/>
      <c r="E12" s="74">
        <f>E13</f>
        <v>25</v>
      </c>
      <c r="F12" s="74">
        <f>F13</f>
        <v>7.2</v>
      </c>
    </row>
    <row r="13" spans="1:6" ht="32.25" customHeight="1">
      <c r="A13" s="82" t="s">
        <v>161</v>
      </c>
      <c r="B13" s="73" t="s">
        <v>160</v>
      </c>
      <c r="C13" s="73" t="s">
        <v>162</v>
      </c>
      <c r="D13" s="73"/>
      <c r="E13" s="74">
        <f>E16+E14</f>
        <v>25</v>
      </c>
      <c r="F13" s="74">
        <f>F16+F14</f>
        <v>7.2</v>
      </c>
    </row>
    <row r="14" spans="1:6" ht="118.5" customHeight="1">
      <c r="A14" s="78" t="s">
        <v>155</v>
      </c>
      <c r="B14" s="76" t="s">
        <v>160</v>
      </c>
      <c r="C14" s="76" t="s">
        <v>162</v>
      </c>
      <c r="D14" s="76" t="s">
        <v>156</v>
      </c>
      <c r="E14" s="83">
        <f>E15</f>
        <v>15</v>
      </c>
      <c r="F14" s="83">
        <f>F15</f>
        <v>7.2</v>
      </c>
    </row>
    <row r="15" spans="1:6" ht="53.25" customHeight="1">
      <c r="A15" s="79" t="s">
        <v>157</v>
      </c>
      <c r="B15" s="80" t="s">
        <v>160</v>
      </c>
      <c r="C15" s="80" t="s">
        <v>162</v>
      </c>
      <c r="D15" s="80" t="s">
        <v>158</v>
      </c>
      <c r="E15" s="84">
        <v>15</v>
      </c>
      <c r="F15" s="84">
        <v>7.2</v>
      </c>
    </row>
    <row r="16" spans="1:6" ht="67.5" customHeight="1">
      <c r="A16" s="78" t="s">
        <v>163</v>
      </c>
      <c r="B16" s="76" t="s">
        <v>160</v>
      </c>
      <c r="C16" s="76" t="s">
        <v>162</v>
      </c>
      <c r="D16" s="76" t="s">
        <v>164</v>
      </c>
      <c r="E16" s="83">
        <f>E17</f>
        <v>10</v>
      </c>
      <c r="F16" s="83">
        <f>F17</f>
        <v>0</v>
      </c>
    </row>
    <row r="17" spans="1:6" ht="71.25" customHeight="1">
      <c r="A17" s="79" t="s">
        <v>165</v>
      </c>
      <c r="B17" s="80" t="s">
        <v>160</v>
      </c>
      <c r="C17" s="80" t="s">
        <v>162</v>
      </c>
      <c r="D17" s="80" t="s">
        <v>166</v>
      </c>
      <c r="E17" s="84">
        <v>10</v>
      </c>
      <c r="F17" s="84">
        <v>0</v>
      </c>
    </row>
    <row r="18" spans="1:6" ht="102.75" customHeight="1">
      <c r="A18" s="82" t="s">
        <v>167</v>
      </c>
      <c r="B18" s="73" t="s">
        <v>168</v>
      </c>
      <c r="C18" s="85"/>
      <c r="D18" s="85"/>
      <c r="E18" s="74">
        <f>E19+E27+E32+E35+E40</f>
        <v>10905.599999999999</v>
      </c>
      <c r="F18" s="74">
        <f>F19+F27+F32+F35+F40</f>
        <v>8840.4999999999982</v>
      </c>
    </row>
    <row r="19" spans="1:6" ht="77.25" customHeight="1">
      <c r="A19" s="75" t="s">
        <v>151</v>
      </c>
      <c r="B19" s="76" t="s">
        <v>168</v>
      </c>
      <c r="C19" s="76" t="s">
        <v>152</v>
      </c>
      <c r="D19" s="76"/>
      <c r="E19" s="77">
        <f>E20</f>
        <v>10133.9</v>
      </c>
      <c r="F19" s="77">
        <f>F20</f>
        <v>8318.9999999999982</v>
      </c>
    </row>
    <row r="20" spans="1:6" ht="35.25" customHeight="1">
      <c r="A20" s="82" t="s">
        <v>161</v>
      </c>
      <c r="B20" s="73" t="s">
        <v>168</v>
      </c>
      <c r="C20" s="73" t="s">
        <v>162</v>
      </c>
      <c r="D20" s="73"/>
      <c r="E20" s="74">
        <f>E21+E24+E25</f>
        <v>10133.9</v>
      </c>
      <c r="F20" s="74">
        <f>F21+F24+F25</f>
        <v>8318.9999999999982</v>
      </c>
    </row>
    <row r="21" spans="1:6" ht="137.25" customHeight="1">
      <c r="A21" s="78" t="s">
        <v>155</v>
      </c>
      <c r="B21" s="76" t="s">
        <v>168</v>
      </c>
      <c r="C21" s="76" t="s">
        <v>162</v>
      </c>
      <c r="D21" s="76" t="s">
        <v>156</v>
      </c>
      <c r="E21" s="83">
        <f>E22</f>
        <v>9303.7999999999993</v>
      </c>
      <c r="F21" s="83">
        <f>F22</f>
        <v>7854.4</v>
      </c>
    </row>
    <row r="22" spans="1:6" ht="54" customHeight="1">
      <c r="A22" s="79" t="s">
        <v>157</v>
      </c>
      <c r="B22" s="80" t="s">
        <v>168</v>
      </c>
      <c r="C22" s="80" t="s">
        <v>162</v>
      </c>
      <c r="D22" s="80" t="s">
        <v>158</v>
      </c>
      <c r="E22" s="84">
        <v>9303.7999999999993</v>
      </c>
      <c r="F22" s="84">
        <v>7854.4</v>
      </c>
    </row>
    <row r="23" spans="1:6" ht="59.25" customHeight="1">
      <c r="A23" s="78" t="s">
        <v>163</v>
      </c>
      <c r="B23" s="76" t="s">
        <v>168</v>
      </c>
      <c r="C23" s="76" t="s">
        <v>162</v>
      </c>
      <c r="D23" s="76" t="s">
        <v>164</v>
      </c>
      <c r="E23" s="77">
        <f>E24</f>
        <v>800.1</v>
      </c>
      <c r="F23" s="77">
        <f>F24</f>
        <v>439.3</v>
      </c>
    </row>
    <row r="24" spans="1:6" ht="64.5" customHeight="1">
      <c r="A24" s="79" t="s">
        <v>165</v>
      </c>
      <c r="B24" s="80" t="s">
        <v>168</v>
      </c>
      <c r="C24" s="80" t="s">
        <v>162</v>
      </c>
      <c r="D24" s="80" t="s">
        <v>166</v>
      </c>
      <c r="E24" s="81">
        <v>800.1</v>
      </c>
      <c r="F24" s="81">
        <v>439.3</v>
      </c>
    </row>
    <row r="25" spans="1:6" ht="18">
      <c r="A25" s="86" t="s">
        <v>169</v>
      </c>
      <c r="B25" s="76" t="s">
        <v>168</v>
      </c>
      <c r="C25" s="76" t="s">
        <v>162</v>
      </c>
      <c r="D25" s="76" t="s">
        <v>170</v>
      </c>
      <c r="E25" s="77">
        <f>E26</f>
        <v>30</v>
      </c>
      <c r="F25" s="77">
        <v>25.3</v>
      </c>
    </row>
    <row r="26" spans="1:6" ht="45.75" customHeight="1">
      <c r="A26" s="87" t="s">
        <v>171</v>
      </c>
      <c r="B26" s="80" t="s">
        <v>168</v>
      </c>
      <c r="C26" s="80" t="s">
        <v>162</v>
      </c>
      <c r="D26" s="80" t="s">
        <v>172</v>
      </c>
      <c r="E26" s="81">
        <v>30</v>
      </c>
      <c r="F26" s="81">
        <v>25.3</v>
      </c>
    </row>
    <row r="27" spans="1:6" ht="66" customHeight="1">
      <c r="A27" s="82" t="s">
        <v>175</v>
      </c>
      <c r="B27" s="73" t="s">
        <v>168</v>
      </c>
      <c r="C27" s="73" t="s">
        <v>176</v>
      </c>
      <c r="D27" s="73"/>
      <c r="E27" s="74">
        <f>E28+E30</f>
        <v>206.4</v>
      </c>
      <c r="F27" s="74">
        <f>F28+F30</f>
        <v>161.10000000000002</v>
      </c>
    </row>
    <row r="28" spans="1:6" ht="59.25" customHeight="1">
      <c r="A28" s="78" t="s">
        <v>155</v>
      </c>
      <c r="B28" s="76" t="s">
        <v>168</v>
      </c>
      <c r="C28" s="76" t="s">
        <v>176</v>
      </c>
      <c r="D28" s="76" t="s">
        <v>156</v>
      </c>
      <c r="E28" s="77">
        <f>E29</f>
        <v>181.4</v>
      </c>
      <c r="F28" s="77">
        <f>F29</f>
        <v>146.80000000000001</v>
      </c>
    </row>
    <row r="29" spans="1:6" ht="69.75" customHeight="1">
      <c r="A29" s="79" t="s">
        <v>157</v>
      </c>
      <c r="B29" s="80" t="s">
        <v>168</v>
      </c>
      <c r="C29" s="80" t="s">
        <v>176</v>
      </c>
      <c r="D29" s="80" t="s">
        <v>158</v>
      </c>
      <c r="E29" s="81">
        <v>181.4</v>
      </c>
      <c r="F29" s="81">
        <v>146.80000000000001</v>
      </c>
    </row>
    <row r="30" spans="1:6" ht="64.5" customHeight="1">
      <c r="A30" s="78" t="s">
        <v>163</v>
      </c>
      <c r="B30" s="76" t="s">
        <v>168</v>
      </c>
      <c r="C30" s="80" t="s">
        <v>176</v>
      </c>
      <c r="D30" s="76" t="s">
        <v>164</v>
      </c>
      <c r="E30" s="77">
        <f>E31</f>
        <v>25</v>
      </c>
      <c r="F30" s="77">
        <f>F31</f>
        <v>14.3</v>
      </c>
    </row>
    <row r="31" spans="1:6" ht="66" customHeight="1">
      <c r="A31" s="79" t="s">
        <v>165</v>
      </c>
      <c r="B31" s="80" t="s">
        <v>168</v>
      </c>
      <c r="C31" s="80" t="s">
        <v>176</v>
      </c>
      <c r="D31" s="80" t="s">
        <v>166</v>
      </c>
      <c r="E31" s="81">
        <v>25</v>
      </c>
      <c r="F31" s="81">
        <v>14.3</v>
      </c>
    </row>
    <row r="32" spans="1:6" ht="60" customHeight="1">
      <c r="A32" s="82" t="s">
        <v>177</v>
      </c>
      <c r="B32" s="73" t="s">
        <v>168</v>
      </c>
      <c r="C32" s="73" t="s">
        <v>178</v>
      </c>
      <c r="D32" s="73"/>
      <c r="E32" s="74">
        <f>E33</f>
        <v>2.9</v>
      </c>
      <c r="F32" s="74">
        <f>F33</f>
        <v>1</v>
      </c>
    </row>
    <row r="33" spans="1:6" ht="49.5" customHeight="1">
      <c r="A33" s="78" t="s">
        <v>163</v>
      </c>
      <c r="B33" s="76" t="s">
        <v>168</v>
      </c>
      <c r="C33" s="76" t="s">
        <v>178</v>
      </c>
      <c r="D33" s="76" t="s">
        <v>164</v>
      </c>
      <c r="E33" s="77">
        <f>E34</f>
        <v>2.9</v>
      </c>
      <c r="F33" s="77">
        <v>1</v>
      </c>
    </row>
    <row r="34" spans="1:6" ht="73.5" customHeight="1">
      <c r="A34" s="79" t="s">
        <v>165</v>
      </c>
      <c r="B34" s="80" t="s">
        <v>168</v>
      </c>
      <c r="C34" s="80" t="s">
        <v>178</v>
      </c>
      <c r="D34" s="80" t="s">
        <v>166</v>
      </c>
      <c r="E34" s="81">
        <v>2.9</v>
      </c>
      <c r="F34" s="81">
        <v>1</v>
      </c>
    </row>
    <row r="35" spans="1:6" ht="62.25" customHeight="1">
      <c r="A35" s="88" t="s">
        <v>179</v>
      </c>
      <c r="B35" s="73" t="s">
        <v>168</v>
      </c>
      <c r="C35" s="73" t="s">
        <v>180</v>
      </c>
      <c r="D35" s="73"/>
      <c r="E35" s="74">
        <f>E36+E38</f>
        <v>552.4</v>
      </c>
      <c r="F35" s="74">
        <f>F36+F38</f>
        <v>359.4</v>
      </c>
    </row>
    <row r="36" spans="1:6" ht="124.5" customHeight="1">
      <c r="A36" s="78" t="s">
        <v>155</v>
      </c>
      <c r="B36" s="76" t="s">
        <v>168</v>
      </c>
      <c r="C36" s="76" t="s">
        <v>180</v>
      </c>
      <c r="D36" s="76" t="s">
        <v>156</v>
      </c>
      <c r="E36" s="77">
        <f>E37</f>
        <v>472.4</v>
      </c>
      <c r="F36" s="77">
        <f>F37</f>
        <v>312.89999999999998</v>
      </c>
    </row>
    <row r="37" spans="1:6" ht="53.25" customHeight="1">
      <c r="A37" s="79" t="s">
        <v>157</v>
      </c>
      <c r="B37" s="80" t="s">
        <v>168</v>
      </c>
      <c r="C37" s="80" t="s">
        <v>180</v>
      </c>
      <c r="D37" s="80" t="s">
        <v>158</v>
      </c>
      <c r="E37" s="81">
        <v>472.4</v>
      </c>
      <c r="F37" s="81">
        <v>312.89999999999998</v>
      </c>
    </row>
    <row r="38" spans="1:6" ht="53.25" customHeight="1">
      <c r="A38" s="78" t="s">
        <v>163</v>
      </c>
      <c r="B38" s="76" t="s">
        <v>168</v>
      </c>
      <c r="C38" s="76" t="s">
        <v>180</v>
      </c>
      <c r="D38" s="76" t="s">
        <v>164</v>
      </c>
      <c r="E38" s="77">
        <f>E39</f>
        <v>80</v>
      </c>
      <c r="F38" s="77">
        <f>F39</f>
        <v>46.5</v>
      </c>
    </row>
    <row r="39" spans="1:6" ht="75" customHeight="1">
      <c r="A39" s="79" t="s">
        <v>165</v>
      </c>
      <c r="B39" s="80" t="s">
        <v>168</v>
      </c>
      <c r="C39" s="80" t="s">
        <v>180</v>
      </c>
      <c r="D39" s="80" t="s">
        <v>166</v>
      </c>
      <c r="E39" s="81">
        <v>80</v>
      </c>
      <c r="F39" s="81">
        <v>46.5</v>
      </c>
    </row>
    <row r="40" spans="1:6" ht="58.5" customHeight="1">
      <c r="A40" s="82" t="s">
        <v>181</v>
      </c>
      <c r="B40" s="89" t="s">
        <v>168</v>
      </c>
      <c r="C40" s="73" t="s">
        <v>182</v>
      </c>
      <c r="D40" s="73"/>
      <c r="E40" s="74">
        <f>E41</f>
        <v>10</v>
      </c>
      <c r="F40" s="74">
        <f>F41</f>
        <v>0</v>
      </c>
    </row>
    <row r="41" spans="1:6" ht="53.25" customHeight="1">
      <c r="A41" s="78" t="s">
        <v>163</v>
      </c>
      <c r="B41" s="90" t="s">
        <v>168</v>
      </c>
      <c r="C41" s="76" t="s">
        <v>182</v>
      </c>
      <c r="D41" s="76" t="s">
        <v>164</v>
      </c>
      <c r="E41" s="77">
        <f>E42</f>
        <v>10</v>
      </c>
      <c r="F41" s="77">
        <f>F42</f>
        <v>0</v>
      </c>
    </row>
    <row r="42" spans="1:6" ht="73.5" customHeight="1">
      <c r="A42" s="79" t="s">
        <v>165</v>
      </c>
      <c r="B42" s="91" t="s">
        <v>168</v>
      </c>
      <c r="C42" s="80" t="s">
        <v>182</v>
      </c>
      <c r="D42" s="80" t="s">
        <v>166</v>
      </c>
      <c r="E42" s="81">
        <v>10</v>
      </c>
      <c r="F42" s="81">
        <v>0</v>
      </c>
    </row>
    <row r="43" spans="1:6" ht="31" customHeight="1">
      <c r="A43" s="116" t="s">
        <v>438</v>
      </c>
      <c r="B43" s="73" t="s">
        <v>437</v>
      </c>
      <c r="C43" s="80"/>
      <c r="D43" s="80"/>
      <c r="E43" s="74">
        <f t="shared" ref="E43:F45" si="0">E44</f>
        <v>7.9</v>
      </c>
      <c r="F43" s="81">
        <f t="shared" si="0"/>
        <v>0</v>
      </c>
    </row>
    <row r="44" spans="1:6" ht="73.5" customHeight="1">
      <c r="A44" s="82" t="s">
        <v>173</v>
      </c>
      <c r="B44" s="73" t="s">
        <v>437</v>
      </c>
      <c r="C44" s="73" t="s">
        <v>174</v>
      </c>
      <c r="D44" s="73"/>
      <c r="E44" s="74">
        <f t="shared" si="0"/>
        <v>7.9</v>
      </c>
      <c r="F44" s="74">
        <f t="shared" si="0"/>
        <v>0</v>
      </c>
    </row>
    <row r="45" spans="1:6" ht="73.5" customHeight="1">
      <c r="A45" s="78" t="s">
        <v>163</v>
      </c>
      <c r="B45" s="76" t="s">
        <v>437</v>
      </c>
      <c r="C45" s="80" t="s">
        <v>174</v>
      </c>
      <c r="D45" s="80" t="s">
        <v>164</v>
      </c>
      <c r="E45" s="81">
        <f t="shared" si="0"/>
        <v>7.9</v>
      </c>
      <c r="F45" s="81">
        <f t="shared" si="0"/>
        <v>0</v>
      </c>
    </row>
    <row r="46" spans="1:6" ht="73.5" customHeight="1">
      <c r="A46" s="79" t="s">
        <v>165</v>
      </c>
      <c r="B46" s="80" t="s">
        <v>437</v>
      </c>
      <c r="C46" s="80" t="s">
        <v>174</v>
      </c>
      <c r="D46" s="80" t="s">
        <v>166</v>
      </c>
      <c r="E46" s="81">
        <v>7.9</v>
      </c>
      <c r="F46" s="81">
        <v>0</v>
      </c>
    </row>
    <row r="47" spans="1:6" ht="77.25" customHeight="1">
      <c r="A47" s="92" t="s">
        <v>183</v>
      </c>
      <c r="B47" s="73" t="s">
        <v>184</v>
      </c>
      <c r="C47" s="73"/>
      <c r="D47" s="73"/>
      <c r="E47" s="74">
        <f>E48+E63</f>
        <v>4457.5</v>
      </c>
      <c r="F47" s="74">
        <f>F48+F63</f>
        <v>3519.2</v>
      </c>
    </row>
    <row r="48" spans="1:6" ht="74.25" customHeight="1">
      <c r="A48" s="75" t="s">
        <v>151</v>
      </c>
      <c r="B48" s="76" t="s">
        <v>184</v>
      </c>
      <c r="C48" s="76" t="s">
        <v>152</v>
      </c>
      <c r="D48" s="76"/>
      <c r="E48" s="77">
        <f>E49+E56</f>
        <v>4317.5</v>
      </c>
      <c r="F48" s="77">
        <f>F49+F56</f>
        <v>3463.8999999999996</v>
      </c>
    </row>
    <row r="49" spans="1:6" ht="27.75" customHeight="1">
      <c r="A49" s="82" t="s">
        <v>161</v>
      </c>
      <c r="B49" s="73" t="s">
        <v>184</v>
      </c>
      <c r="C49" s="73" t="s">
        <v>162</v>
      </c>
      <c r="D49" s="73"/>
      <c r="E49" s="74">
        <f>E50+E52+E54</f>
        <v>3377.3</v>
      </c>
      <c r="F49" s="74">
        <f>F50+F52+F54</f>
        <v>2715.0999999999995</v>
      </c>
    </row>
    <row r="50" spans="1:6" ht="121.5" customHeight="1">
      <c r="A50" s="78" t="s">
        <v>155</v>
      </c>
      <c r="B50" s="76" t="s">
        <v>184</v>
      </c>
      <c r="C50" s="76" t="s">
        <v>162</v>
      </c>
      <c r="D50" s="76" t="s">
        <v>156</v>
      </c>
      <c r="E50" s="83">
        <f>E51</f>
        <v>3005.3</v>
      </c>
      <c r="F50" s="83">
        <f>F51</f>
        <v>2448.6999999999998</v>
      </c>
    </row>
    <row r="51" spans="1:6" ht="54.75" customHeight="1">
      <c r="A51" s="79" t="s">
        <v>157</v>
      </c>
      <c r="B51" s="80" t="s">
        <v>184</v>
      </c>
      <c r="C51" s="80" t="s">
        <v>162</v>
      </c>
      <c r="D51" s="80" t="s">
        <v>158</v>
      </c>
      <c r="E51" s="84">
        <v>3005.3</v>
      </c>
      <c r="F51" s="84">
        <v>2448.6999999999998</v>
      </c>
    </row>
    <row r="52" spans="1:6" ht="61.5" customHeight="1">
      <c r="A52" s="78" t="s">
        <v>163</v>
      </c>
      <c r="B52" s="76" t="s">
        <v>184</v>
      </c>
      <c r="C52" s="76" t="s">
        <v>162</v>
      </c>
      <c r="D52" s="76" t="s">
        <v>164</v>
      </c>
      <c r="E52" s="83">
        <f>E53</f>
        <v>366</v>
      </c>
      <c r="F52" s="83">
        <f>F53</f>
        <v>266.2</v>
      </c>
    </row>
    <row r="53" spans="1:6" ht="70.5" customHeight="1">
      <c r="A53" s="79" t="s">
        <v>165</v>
      </c>
      <c r="B53" s="80" t="s">
        <v>184</v>
      </c>
      <c r="C53" s="80" t="s">
        <v>162</v>
      </c>
      <c r="D53" s="80" t="s">
        <v>166</v>
      </c>
      <c r="E53" s="84">
        <v>366</v>
      </c>
      <c r="F53" s="84">
        <v>266.2</v>
      </c>
    </row>
    <row r="54" spans="1:6" ht="18">
      <c r="A54" s="86" t="s">
        <v>169</v>
      </c>
      <c r="B54" s="76" t="s">
        <v>184</v>
      </c>
      <c r="C54" s="76" t="s">
        <v>162</v>
      </c>
      <c r="D54" s="76" t="s">
        <v>170</v>
      </c>
      <c r="E54" s="77">
        <f>E55</f>
        <v>6</v>
      </c>
      <c r="F54" s="77">
        <f>F55</f>
        <v>0.2</v>
      </c>
    </row>
    <row r="55" spans="1:6" ht="40.5" customHeight="1">
      <c r="A55" s="87" t="s">
        <v>171</v>
      </c>
      <c r="B55" s="80" t="s">
        <v>184</v>
      </c>
      <c r="C55" s="80" t="s">
        <v>162</v>
      </c>
      <c r="D55" s="80" t="s">
        <v>172</v>
      </c>
      <c r="E55" s="81">
        <v>6</v>
      </c>
      <c r="F55" s="81">
        <v>0.2</v>
      </c>
    </row>
    <row r="56" spans="1:6" ht="77.25" customHeight="1">
      <c r="A56" s="93" t="s">
        <v>185</v>
      </c>
      <c r="B56" s="73" t="s">
        <v>184</v>
      </c>
      <c r="C56" s="73" t="s">
        <v>186</v>
      </c>
      <c r="D56" s="73"/>
      <c r="E56" s="74">
        <f>E57+E59+E61</f>
        <v>940.2</v>
      </c>
      <c r="F56" s="74">
        <f>F57+F59+F61</f>
        <v>748.8</v>
      </c>
    </row>
    <row r="57" spans="1:6" ht="120.75" customHeight="1">
      <c r="A57" s="78" t="s">
        <v>155</v>
      </c>
      <c r="B57" s="76" t="s">
        <v>184</v>
      </c>
      <c r="C57" s="76" t="s">
        <v>186</v>
      </c>
      <c r="D57" s="76" t="s">
        <v>156</v>
      </c>
      <c r="E57" s="77">
        <f>E58</f>
        <v>909.6</v>
      </c>
      <c r="F57" s="77">
        <f>F58</f>
        <v>748.8</v>
      </c>
    </row>
    <row r="58" spans="1:6" ht="60" customHeight="1">
      <c r="A58" s="79" t="s">
        <v>157</v>
      </c>
      <c r="B58" s="80" t="s">
        <v>184</v>
      </c>
      <c r="C58" s="80" t="s">
        <v>186</v>
      </c>
      <c r="D58" s="80" t="s">
        <v>158</v>
      </c>
      <c r="E58" s="81">
        <v>909.6</v>
      </c>
      <c r="F58" s="81">
        <v>748.8</v>
      </c>
    </row>
    <row r="59" spans="1:6" ht="50.25" customHeight="1">
      <c r="A59" s="78" t="s">
        <v>163</v>
      </c>
      <c r="B59" s="76" t="s">
        <v>184</v>
      </c>
      <c r="C59" s="76" t="s">
        <v>186</v>
      </c>
      <c r="D59" s="76" t="s">
        <v>164</v>
      </c>
      <c r="E59" s="77">
        <f>E60</f>
        <v>28.6</v>
      </c>
      <c r="F59" s="77">
        <f>F60</f>
        <v>0</v>
      </c>
    </row>
    <row r="60" spans="1:6" ht="72.75" customHeight="1">
      <c r="A60" s="79" t="s">
        <v>165</v>
      </c>
      <c r="B60" s="80" t="s">
        <v>184</v>
      </c>
      <c r="C60" s="80" t="s">
        <v>186</v>
      </c>
      <c r="D60" s="80" t="s">
        <v>166</v>
      </c>
      <c r="E60" s="81">
        <v>28.6</v>
      </c>
      <c r="F60" s="81">
        <v>0</v>
      </c>
    </row>
    <row r="61" spans="1:6" ht="18">
      <c r="A61" s="86" t="s">
        <v>169</v>
      </c>
      <c r="B61" s="76" t="s">
        <v>184</v>
      </c>
      <c r="C61" s="76" t="s">
        <v>186</v>
      </c>
      <c r="D61" s="76" t="s">
        <v>170</v>
      </c>
      <c r="E61" s="77">
        <v>2</v>
      </c>
      <c r="F61" s="77">
        <v>0</v>
      </c>
    </row>
    <row r="62" spans="1:6" ht="34.5" customHeight="1">
      <c r="A62" s="87" t="s">
        <v>171</v>
      </c>
      <c r="B62" s="80" t="s">
        <v>184</v>
      </c>
      <c r="C62" s="80" t="s">
        <v>186</v>
      </c>
      <c r="D62" s="80" t="s">
        <v>172</v>
      </c>
      <c r="E62" s="81">
        <v>2</v>
      </c>
      <c r="F62" s="81">
        <v>0</v>
      </c>
    </row>
    <row r="63" spans="1:6" ht="79.5" customHeight="1">
      <c r="A63" s="94" t="s">
        <v>187</v>
      </c>
      <c r="B63" s="73" t="s">
        <v>184</v>
      </c>
      <c r="C63" s="73" t="s">
        <v>188</v>
      </c>
      <c r="D63" s="73"/>
      <c r="E63" s="74">
        <f>E64</f>
        <v>140</v>
      </c>
      <c r="F63" s="74">
        <f>F64</f>
        <v>55.3</v>
      </c>
    </row>
    <row r="64" spans="1:6" ht="43.5" customHeight="1">
      <c r="A64" s="78" t="s">
        <v>163</v>
      </c>
      <c r="B64" s="76" t="s">
        <v>184</v>
      </c>
      <c r="C64" s="76" t="s">
        <v>188</v>
      </c>
      <c r="D64" s="76" t="s">
        <v>164</v>
      </c>
      <c r="E64" s="77">
        <f>E65</f>
        <v>140</v>
      </c>
      <c r="F64" s="77">
        <f>F65</f>
        <v>55.3</v>
      </c>
    </row>
    <row r="65" spans="1:6" ht="58.5" customHeight="1">
      <c r="A65" s="79" t="s">
        <v>165</v>
      </c>
      <c r="B65" s="80" t="s">
        <v>184</v>
      </c>
      <c r="C65" s="80" t="s">
        <v>188</v>
      </c>
      <c r="D65" s="80" t="s">
        <v>166</v>
      </c>
      <c r="E65" s="81">
        <v>140</v>
      </c>
      <c r="F65" s="81">
        <v>55.3</v>
      </c>
    </row>
    <row r="66" spans="1:6" ht="21.75" customHeight="1">
      <c r="A66" s="82" t="s">
        <v>189</v>
      </c>
      <c r="B66" s="73" t="s">
        <v>190</v>
      </c>
      <c r="C66" s="73"/>
      <c r="D66" s="73"/>
      <c r="E66" s="74">
        <f t="shared" ref="E66:F68" si="1">E67</f>
        <v>0.2</v>
      </c>
      <c r="F66" s="74">
        <f t="shared" si="1"/>
        <v>0</v>
      </c>
    </row>
    <row r="67" spans="1:6" ht="45.75" customHeight="1">
      <c r="A67" s="82" t="s">
        <v>191</v>
      </c>
      <c r="B67" s="73" t="s">
        <v>190</v>
      </c>
      <c r="C67" s="73" t="s">
        <v>192</v>
      </c>
      <c r="D67" s="73"/>
      <c r="E67" s="74">
        <f t="shared" si="1"/>
        <v>0.2</v>
      </c>
      <c r="F67" s="74">
        <f t="shared" si="1"/>
        <v>0</v>
      </c>
    </row>
    <row r="68" spans="1:6" ht="18">
      <c r="A68" s="86" t="s">
        <v>169</v>
      </c>
      <c r="B68" s="76" t="s">
        <v>190</v>
      </c>
      <c r="C68" s="76" t="s">
        <v>192</v>
      </c>
      <c r="D68" s="76" t="s">
        <v>170</v>
      </c>
      <c r="E68" s="74">
        <f t="shared" si="1"/>
        <v>0.2</v>
      </c>
      <c r="F68" s="74">
        <f t="shared" si="1"/>
        <v>0</v>
      </c>
    </row>
    <row r="69" spans="1:6" ht="24" customHeight="1">
      <c r="A69" s="95" t="s">
        <v>193</v>
      </c>
      <c r="B69" s="80" t="s">
        <v>190</v>
      </c>
      <c r="C69" s="80" t="s">
        <v>192</v>
      </c>
      <c r="D69" s="80" t="s">
        <v>194</v>
      </c>
      <c r="E69" s="81">
        <v>0.2</v>
      </c>
      <c r="F69" s="81">
        <v>0</v>
      </c>
    </row>
    <row r="70" spans="1:6" ht="41.25" customHeight="1">
      <c r="A70" s="82" t="s">
        <v>195</v>
      </c>
      <c r="B70" s="73" t="s">
        <v>196</v>
      </c>
      <c r="C70" s="73"/>
      <c r="D70" s="73"/>
      <c r="E70" s="74">
        <f>E74+E81+E84+E87+E71+E90</f>
        <v>12767.3</v>
      </c>
      <c r="F70" s="74">
        <f>F74+F81+F84+F87+F71+F90</f>
        <v>9341.1999999999989</v>
      </c>
    </row>
    <row r="71" spans="1:6" ht="78.75" customHeight="1">
      <c r="A71" s="82" t="s">
        <v>197</v>
      </c>
      <c r="B71" s="73" t="s">
        <v>196</v>
      </c>
      <c r="C71" s="73" t="s">
        <v>198</v>
      </c>
      <c r="D71" s="73"/>
      <c r="E71" s="74">
        <f>E72</f>
        <v>40</v>
      </c>
      <c r="F71" s="74">
        <f>F72</f>
        <v>10</v>
      </c>
    </row>
    <row r="72" spans="1:6" ht="60" customHeight="1">
      <c r="A72" s="78" t="s">
        <v>163</v>
      </c>
      <c r="B72" s="76" t="s">
        <v>196</v>
      </c>
      <c r="C72" s="76" t="s">
        <v>198</v>
      </c>
      <c r="D72" s="76" t="s">
        <v>164</v>
      </c>
      <c r="E72" s="77">
        <f>E73</f>
        <v>40</v>
      </c>
      <c r="F72" s="77">
        <f>F73</f>
        <v>10</v>
      </c>
    </row>
    <row r="73" spans="1:6" ht="66.75" customHeight="1">
      <c r="A73" s="79" t="s">
        <v>165</v>
      </c>
      <c r="B73" s="80" t="s">
        <v>196</v>
      </c>
      <c r="C73" s="80" t="s">
        <v>198</v>
      </c>
      <c r="D73" s="80" t="s">
        <v>166</v>
      </c>
      <c r="E73" s="81">
        <v>40</v>
      </c>
      <c r="F73" s="81">
        <v>10</v>
      </c>
    </row>
    <row r="74" spans="1:6" ht="83.25" customHeight="1">
      <c r="A74" s="82" t="s">
        <v>199</v>
      </c>
      <c r="B74" s="73" t="s">
        <v>196</v>
      </c>
      <c r="C74" s="73" t="s">
        <v>200</v>
      </c>
      <c r="D74" s="73"/>
      <c r="E74" s="74">
        <f>E75+E77+E79</f>
        <v>10179.1</v>
      </c>
      <c r="F74" s="74">
        <f>F75+F77+F79</f>
        <v>8720.9</v>
      </c>
    </row>
    <row r="75" spans="1:6" ht="83.25" customHeight="1">
      <c r="A75" s="78" t="s">
        <v>155</v>
      </c>
      <c r="B75" s="76" t="s">
        <v>196</v>
      </c>
      <c r="C75" s="76" t="s">
        <v>200</v>
      </c>
      <c r="D75" s="76" t="s">
        <v>156</v>
      </c>
      <c r="E75" s="77">
        <f>E76</f>
        <v>5924.8</v>
      </c>
      <c r="F75" s="77">
        <f>F76</f>
        <v>5829.7</v>
      </c>
    </row>
    <row r="76" spans="1:6" ht="62.25" customHeight="1">
      <c r="A76" s="87" t="s">
        <v>201</v>
      </c>
      <c r="B76" s="80" t="s">
        <v>196</v>
      </c>
      <c r="C76" s="80" t="s">
        <v>200</v>
      </c>
      <c r="D76" s="80" t="s">
        <v>202</v>
      </c>
      <c r="E76" s="81">
        <v>5924.8</v>
      </c>
      <c r="F76" s="81">
        <v>5829.7</v>
      </c>
    </row>
    <row r="77" spans="1:6" ht="60.75" customHeight="1">
      <c r="A77" s="78" t="s">
        <v>163</v>
      </c>
      <c r="B77" s="76" t="s">
        <v>196</v>
      </c>
      <c r="C77" s="76" t="s">
        <v>200</v>
      </c>
      <c r="D77" s="76" t="s">
        <v>164</v>
      </c>
      <c r="E77" s="77">
        <f>E78</f>
        <v>4224.3</v>
      </c>
      <c r="F77" s="77">
        <f>F78</f>
        <v>2863.4</v>
      </c>
    </row>
    <row r="78" spans="1:6" ht="81.75" customHeight="1">
      <c r="A78" s="79" t="s">
        <v>165</v>
      </c>
      <c r="B78" s="80" t="s">
        <v>196</v>
      </c>
      <c r="C78" s="80" t="s">
        <v>200</v>
      </c>
      <c r="D78" s="80" t="s">
        <v>166</v>
      </c>
      <c r="E78" s="81">
        <v>4224.3</v>
      </c>
      <c r="F78" s="81">
        <v>2863.4</v>
      </c>
    </row>
    <row r="79" spans="1:6" ht="18">
      <c r="A79" s="86" t="s">
        <v>169</v>
      </c>
      <c r="B79" s="76" t="s">
        <v>196</v>
      </c>
      <c r="C79" s="76" t="s">
        <v>200</v>
      </c>
      <c r="D79" s="76" t="s">
        <v>170</v>
      </c>
      <c r="E79" s="77">
        <f>E80</f>
        <v>30</v>
      </c>
      <c r="F79" s="77">
        <f>F80</f>
        <v>27.8</v>
      </c>
    </row>
    <row r="80" spans="1:6" ht="36.75" customHeight="1">
      <c r="A80" s="87" t="s">
        <v>171</v>
      </c>
      <c r="B80" s="80" t="s">
        <v>196</v>
      </c>
      <c r="C80" s="80" t="s">
        <v>200</v>
      </c>
      <c r="D80" s="80" t="s">
        <v>172</v>
      </c>
      <c r="E80" s="81">
        <v>30</v>
      </c>
      <c r="F80" s="81">
        <v>27.8</v>
      </c>
    </row>
    <row r="81" spans="1:6" ht="81.75" customHeight="1">
      <c r="A81" s="88" t="s">
        <v>203</v>
      </c>
      <c r="B81" s="73" t="s">
        <v>196</v>
      </c>
      <c r="C81" s="73" t="s">
        <v>204</v>
      </c>
      <c r="D81" s="73"/>
      <c r="E81" s="74">
        <f>E82</f>
        <v>260.60000000000002</v>
      </c>
      <c r="F81" s="74">
        <f>F82</f>
        <v>0</v>
      </c>
    </row>
    <row r="82" spans="1:6" ht="50.25" customHeight="1">
      <c r="A82" s="78" t="s">
        <v>163</v>
      </c>
      <c r="B82" s="76" t="s">
        <v>196</v>
      </c>
      <c r="C82" s="76" t="s">
        <v>204</v>
      </c>
      <c r="D82" s="76" t="s">
        <v>164</v>
      </c>
      <c r="E82" s="77">
        <f>E83</f>
        <v>260.60000000000002</v>
      </c>
      <c r="F82" s="77">
        <f>F83</f>
        <v>0</v>
      </c>
    </row>
    <row r="83" spans="1:6" ht="67.5" customHeight="1">
      <c r="A83" s="79" t="s">
        <v>165</v>
      </c>
      <c r="B83" s="80" t="s">
        <v>196</v>
      </c>
      <c r="C83" s="80" t="s">
        <v>204</v>
      </c>
      <c r="D83" s="80" t="s">
        <v>166</v>
      </c>
      <c r="E83" s="81">
        <v>260.60000000000002</v>
      </c>
      <c r="F83" s="81">
        <v>0</v>
      </c>
    </row>
    <row r="84" spans="1:6" ht="96.75" customHeight="1">
      <c r="A84" s="96" t="s">
        <v>205</v>
      </c>
      <c r="B84" s="89" t="s">
        <v>196</v>
      </c>
      <c r="C84" s="73" t="s">
        <v>206</v>
      </c>
      <c r="D84" s="73"/>
      <c r="E84" s="74">
        <f>E85</f>
        <v>10</v>
      </c>
      <c r="F84" s="74">
        <f>F85</f>
        <v>5</v>
      </c>
    </row>
    <row r="85" spans="1:6" ht="61.5" customHeight="1">
      <c r="A85" s="78" t="s">
        <v>163</v>
      </c>
      <c r="B85" s="90" t="s">
        <v>196</v>
      </c>
      <c r="C85" s="76" t="s">
        <v>206</v>
      </c>
      <c r="D85" s="76" t="s">
        <v>164</v>
      </c>
      <c r="E85" s="77">
        <f>E86</f>
        <v>10</v>
      </c>
      <c r="F85" s="77">
        <f>F86</f>
        <v>5</v>
      </c>
    </row>
    <row r="86" spans="1:6" ht="73.5" customHeight="1">
      <c r="A86" s="79" t="s">
        <v>165</v>
      </c>
      <c r="B86" s="97" t="s">
        <v>196</v>
      </c>
      <c r="C86" s="80" t="s">
        <v>206</v>
      </c>
      <c r="D86" s="80" t="s">
        <v>166</v>
      </c>
      <c r="E86" s="81">
        <v>10</v>
      </c>
      <c r="F86" s="81">
        <v>5</v>
      </c>
    </row>
    <row r="87" spans="1:6" ht="123.75" customHeight="1">
      <c r="A87" s="98" t="s">
        <v>207</v>
      </c>
      <c r="B87" s="73" t="s">
        <v>196</v>
      </c>
      <c r="C87" s="73" t="s">
        <v>208</v>
      </c>
      <c r="D87" s="73"/>
      <c r="E87" s="74">
        <f>E88</f>
        <v>427.8</v>
      </c>
      <c r="F87" s="74">
        <f>F88</f>
        <v>368</v>
      </c>
    </row>
    <row r="88" spans="1:6" ht="49.5" customHeight="1">
      <c r="A88" s="99" t="s">
        <v>209</v>
      </c>
      <c r="B88" s="76" t="s">
        <v>196</v>
      </c>
      <c r="C88" s="76" t="s">
        <v>208</v>
      </c>
      <c r="D88" s="76" t="s">
        <v>210</v>
      </c>
      <c r="E88" s="77">
        <f>E89</f>
        <v>427.8</v>
      </c>
      <c r="F88" s="77">
        <f>F89</f>
        <v>368</v>
      </c>
    </row>
    <row r="89" spans="1:6" ht="45" customHeight="1">
      <c r="A89" s="100" t="s">
        <v>211</v>
      </c>
      <c r="B89" s="80" t="s">
        <v>196</v>
      </c>
      <c r="C89" s="80" t="s">
        <v>208</v>
      </c>
      <c r="D89" s="80" t="s">
        <v>212</v>
      </c>
      <c r="E89" s="81">
        <v>427.8</v>
      </c>
      <c r="F89" s="81">
        <v>368</v>
      </c>
    </row>
    <row r="90" spans="1:6" ht="45" customHeight="1">
      <c r="A90" s="187" t="s">
        <v>478</v>
      </c>
      <c r="B90" s="73" t="s">
        <v>196</v>
      </c>
      <c r="C90" s="73" t="s">
        <v>456</v>
      </c>
      <c r="D90" s="80"/>
      <c r="E90" s="74">
        <f>E91</f>
        <v>1849.8</v>
      </c>
      <c r="F90" s="74">
        <f>F91</f>
        <v>237.3</v>
      </c>
    </row>
    <row r="91" spans="1:6" ht="134.5" customHeight="1">
      <c r="A91" s="78" t="s">
        <v>155</v>
      </c>
      <c r="B91" s="76" t="s">
        <v>196</v>
      </c>
      <c r="C91" s="80" t="s">
        <v>456</v>
      </c>
      <c r="D91" s="80" t="s">
        <v>156</v>
      </c>
      <c r="E91" s="81">
        <f>E92</f>
        <v>1849.8</v>
      </c>
      <c r="F91" s="81">
        <f>F92</f>
        <v>237.3</v>
      </c>
    </row>
    <row r="92" spans="1:6" ht="69" customHeight="1">
      <c r="A92" s="87" t="s">
        <v>201</v>
      </c>
      <c r="B92" s="80" t="s">
        <v>196</v>
      </c>
      <c r="C92" s="80" t="s">
        <v>456</v>
      </c>
      <c r="D92" s="80" t="s">
        <v>202</v>
      </c>
      <c r="E92" s="81">
        <v>1849.8</v>
      </c>
      <c r="F92" s="81">
        <v>237.3</v>
      </c>
    </row>
    <row r="93" spans="1:6" ht="72" customHeight="1">
      <c r="A93" s="69" t="s">
        <v>213</v>
      </c>
      <c r="B93" s="101" t="s">
        <v>214</v>
      </c>
      <c r="C93" s="101"/>
      <c r="D93" s="101"/>
      <c r="E93" s="71">
        <f>E94+E118</f>
        <v>4998.2</v>
      </c>
      <c r="F93" s="71">
        <f>F94+F118</f>
        <v>4154.7000000000007</v>
      </c>
    </row>
    <row r="94" spans="1:6" ht="86.25" customHeight="1">
      <c r="A94" s="82" t="s">
        <v>215</v>
      </c>
      <c r="B94" s="89" t="s">
        <v>216</v>
      </c>
      <c r="C94" s="73"/>
      <c r="D94" s="73"/>
      <c r="E94" s="74">
        <f>E95+E98+E101+E104+E109+E112+E115</f>
        <v>4968.2</v>
      </c>
      <c r="F94" s="74">
        <f>F95+F98+F101+F104+F109+F112+F115</f>
        <v>4154.7000000000007</v>
      </c>
    </row>
    <row r="95" spans="1:6" ht="93" customHeight="1">
      <c r="A95" s="102" t="s">
        <v>207</v>
      </c>
      <c r="B95" s="103" t="s">
        <v>216</v>
      </c>
      <c r="C95" s="104" t="s">
        <v>217</v>
      </c>
      <c r="D95" s="104"/>
      <c r="E95" s="105">
        <f>E96</f>
        <v>249.6</v>
      </c>
      <c r="F95" s="105">
        <f>F96</f>
        <v>226.6</v>
      </c>
    </row>
    <row r="96" spans="1:6" ht="39" customHeight="1">
      <c r="A96" s="106" t="s">
        <v>218</v>
      </c>
      <c r="B96" s="90" t="s">
        <v>216</v>
      </c>
      <c r="C96" s="76" t="s">
        <v>217</v>
      </c>
      <c r="D96" s="76" t="s">
        <v>210</v>
      </c>
      <c r="E96" s="77">
        <f>E97</f>
        <v>249.6</v>
      </c>
      <c r="F96" s="77">
        <f>F97</f>
        <v>226.6</v>
      </c>
    </row>
    <row r="97" spans="1:6" ht="39" customHeight="1">
      <c r="A97" s="107" t="s">
        <v>211</v>
      </c>
      <c r="B97" s="91" t="s">
        <v>216</v>
      </c>
      <c r="C97" s="80" t="s">
        <v>217</v>
      </c>
      <c r="D97" s="80" t="s">
        <v>212</v>
      </c>
      <c r="E97" s="81">
        <v>249.6</v>
      </c>
      <c r="F97" s="81">
        <v>226.6</v>
      </c>
    </row>
    <row r="98" spans="1:6" s="177" customFormat="1" ht="43.5" customHeight="1">
      <c r="A98" s="174" t="s">
        <v>439</v>
      </c>
      <c r="B98" s="175" t="s">
        <v>216</v>
      </c>
      <c r="C98" s="176" t="s">
        <v>217</v>
      </c>
      <c r="D98" s="139"/>
      <c r="E98" s="74">
        <f>E99</f>
        <v>1139</v>
      </c>
      <c r="F98" s="74">
        <f>F99</f>
        <v>1129.2</v>
      </c>
    </row>
    <row r="99" spans="1:6" ht="53.5" customHeight="1">
      <c r="A99" s="78" t="s">
        <v>163</v>
      </c>
      <c r="B99" s="90" t="s">
        <v>216</v>
      </c>
      <c r="C99" s="76" t="s">
        <v>217</v>
      </c>
      <c r="D99" s="80" t="s">
        <v>164</v>
      </c>
      <c r="E99" s="81">
        <f>E100</f>
        <v>1139</v>
      </c>
      <c r="F99" s="81">
        <f>F100</f>
        <v>1129.2</v>
      </c>
    </row>
    <row r="100" spans="1:6" ht="62" customHeight="1">
      <c r="A100" s="79" t="s">
        <v>165</v>
      </c>
      <c r="B100" s="91" t="s">
        <v>216</v>
      </c>
      <c r="C100" s="80" t="s">
        <v>217</v>
      </c>
      <c r="D100" s="80" t="s">
        <v>166</v>
      </c>
      <c r="E100" s="81">
        <v>1139</v>
      </c>
      <c r="F100" s="81">
        <v>1129.2</v>
      </c>
    </row>
    <row r="101" spans="1:6" ht="114.75" customHeight="1">
      <c r="A101" s="108" t="s">
        <v>207</v>
      </c>
      <c r="B101" s="89" t="s">
        <v>216</v>
      </c>
      <c r="C101" s="73" t="s">
        <v>219</v>
      </c>
      <c r="D101" s="73"/>
      <c r="E101" s="74">
        <f>E102</f>
        <v>18.3</v>
      </c>
      <c r="F101" s="74">
        <f>F102</f>
        <v>0</v>
      </c>
    </row>
    <row r="102" spans="1:6" ht="33.75" customHeight="1">
      <c r="A102" s="106" t="s">
        <v>218</v>
      </c>
      <c r="B102" s="90" t="s">
        <v>216</v>
      </c>
      <c r="C102" s="76" t="s">
        <v>219</v>
      </c>
      <c r="D102" s="76" t="s">
        <v>210</v>
      </c>
      <c r="E102" s="77">
        <f>E103</f>
        <v>18.3</v>
      </c>
      <c r="F102" s="77">
        <f>F103</f>
        <v>0</v>
      </c>
    </row>
    <row r="103" spans="1:6" ht="39" customHeight="1">
      <c r="A103" s="107" t="s">
        <v>211</v>
      </c>
      <c r="B103" s="91" t="s">
        <v>216</v>
      </c>
      <c r="C103" s="80" t="s">
        <v>219</v>
      </c>
      <c r="D103" s="80" t="s">
        <v>212</v>
      </c>
      <c r="E103" s="81">
        <v>18.3</v>
      </c>
      <c r="F103" s="81">
        <v>0</v>
      </c>
    </row>
    <row r="104" spans="1:6" ht="45" customHeight="1">
      <c r="A104" s="82" t="s">
        <v>220</v>
      </c>
      <c r="B104" s="73" t="s">
        <v>216</v>
      </c>
      <c r="C104" s="73" t="s">
        <v>221</v>
      </c>
      <c r="D104" s="73"/>
      <c r="E104" s="74">
        <f>E105+E107</f>
        <v>2408.8000000000002</v>
      </c>
      <c r="F104" s="74">
        <f>F105+F107</f>
        <v>2349.8000000000002</v>
      </c>
    </row>
    <row r="105" spans="1:6" ht="128.25" customHeight="1">
      <c r="A105" s="78" t="s">
        <v>155</v>
      </c>
      <c r="B105" s="76" t="s">
        <v>216</v>
      </c>
      <c r="C105" s="76" t="s">
        <v>221</v>
      </c>
      <c r="D105" s="76" t="s">
        <v>156</v>
      </c>
      <c r="E105" s="77">
        <f>E106</f>
        <v>2358.8000000000002</v>
      </c>
      <c r="F105" s="77">
        <f>F106</f>
        <v>2349.8000000000002</v>
      </c>
    </row>
    <row r="106" spans="1:6" ht="57" customHeight="1">
      <c r="A106" s="87" t="s">
        <v>201</v>
      </c>
      <c r="B106" s="80" t="s">
        <v>216</v>
      </c>
      <c r="C106" s="80" t="s">
        <v>221</v>
      </c>
      <c r="D106" s="80" t="s">
        <v>202</v>
      </c>
      <c r="E106" s="81">
        <v>2358.8000000000002</v>
      </c>
      <c r="F106" s="81">
        <v>2349.8000000000002</v>
      </c>
    </row>
    <row r="107" spans="1:6" ht="62.25" customHeight="1">
      <c r="A107" s="78" t="s">
        <v>163</v>
      </c>
      <c r="B107" s="76" t="s">
        <v>216</v>
      </c>
      <c r="C107" s="76" t="s">
        <v>221</v>
      </c>
      <c r="D107" s="76" t="s">
        <v>164</v>
      </c>
      <c r="E107" s="77">
        <f>E108</f>
        <v>50</v>
      </c>
      <c r="F107" s="77">
        <f>F108</f>
        <v>0</v>
      </c>
    </row>
    <row r="108" spans="1:6" ht="66.75" customHeight="1">
      <c r="A108" s="79" t="s">
        <v>165</v>
      </c>
      <c r="B108" s="80" t="s">
        <v>216</v>
      </c>
      <c r="C108" s="80" t="s">
        <v>221</v>
      </c>
      <c r="D108" s="80" t="s">
        <v>166</v>
      </c>
      <c r="E108" s="81">
        <v>50</v>
      </c>
      <c r="F108" s="81">
        <v>0</v>
      </c>
    </row>
    <row r="109" spans="1:6" ht="66.75" customHeight="1">
      <c r="A109" s="82" t="s">
        <v>191</v>
      </c>
      <c r="B109" s="89" t="s">
        <v>216</v>
      </c>
      <c r="C109" s="73" t="s">
        <v>192</v>
      </c>
      <c r="D109" s="80"/>
      <c r="E109" s="74">
        <f>E110</f>
        <v>6</v>
      </c>
      <c r="F109" s="74">
        <f>F110</f>
        <v>6</v>
      </c>
    </row>
    <row r="110" spans="1:6" ht="66.75" customHeight="1">
      <c r="A110" s="78" t="s">
        <v>163</v>
      </c>
      <c r="B110" s="90" t="s">
        <v>216</v>
      </c>
      <c r="C110" s="80" t="s">
        <v>192</v>
      </c>
      <c r="D110" s="76" t="s">
        <v>164</v>
      </c>
      <c r="E110" s="81">
        <f>E111</f>
        <v>6</v>
      </c>
      <c r="F110" s="81">
        <f>F111</f>
        <v>6</v>
      </c>
    </row>
    <row r="111" spans="1:6" ht="66.75" customHeight="1">
      <c r="A111" s="79" t="s">
        <v>165</v>
      </c>
      <c r="B111" s="91" t="s">
        <v>216</v>
      </c>
      <c r="C111" s="80" t="s">
        <v>192</v>
      </c>
      <c r="D111" s="80" t="s">
        <v>166</v>
      </c>
      <c r="E111" s="81">
        <v>6</v>
      </c>
      <c r="F111" s="81">
        <v>6</v>
      </c>
    </row>
    <row r="112" spans="1:6" ht="102.75" customHeight="1">
      <c r="A112" s="82" t="s">
        <v>222</v>
      </c>
      <c r="B112" s="89" t="s">
        <v>216</v>
      </c>
      <c r="C112" s="73" t="s">
        <v>223</v>
      </c>
      <c r="D112" s="73"/>
      <c r="E112" s="74">
        <f>E113</f>
        <v>245.3</v>
      </c>
      <c r="F112" s="74">
        <f>F113</f>
        <v>234.8</v>
      </c>
    </row>
    <row r="113" spans="1:6" ht="41.25" customHeight="1">
      <c r="A113" s="78" t="s">
        <v>163</v>
      </c>
      <c r="B113" s="90" t="s">
        <v>216</v>
      </c>
      <c r="C113" s="76" t="s">
        <v>223</v>
      </c>
      <c r="D113" s="76" t="s">
        <v>164</v>
      </c>
      <c r="E113" s="77">
        <f>E114</f>
        <v>245.3</v>
      </c>
      <c r="F113" s="77">
        <f>F114</f>
        <v>234.8</v>
      </c>
    </row>
    <row r="114" spans="1:6" ht="70.5" customHeight="1">
      <c r="A114" s="79" t="s">
        <v>165</v>
      </c>
      <c r="B114" s="91" t="s">
        <v>216</v>
      </c>
      <c r="C114" s="80" t="s">
        <v>223</v>
      </c>
      <c r="D114" s="80" t="s">
        <v>166</v>
      </c>
      <c r="E114" s="81">
        <v>245.3</v>
      </c>
      <c r="F114" s="81">
        <v>234.8</v>
      </c>
    </row>
    <row r="115" spans="1:6" ht="70.5" customHeight="1">
      <c r="A115" s="187" t="s">
        <v>478</v>
      </c>
      <c r="B115" s="89" t="s">
        <v>216</v>
      </c>
      <c r="C115" s="73" t="s">
        <v>456</v>
      </c>
      <c r="D115" s="80"/>
      <c r="E115" s="74">
        <f>E116</f>
        <v>901.2</v>
      </c>
      <c r="F115" s="74">
        <f>F116</f>
        <v>208.3</v>
      </c>
    </row>
    <row r="116" spans="1:6" ht="70.5" customHeight="1">
      <c r="A116" s="78" t="s">
        <v>155</v>
      </c>
      <c r="B116" s="90" t="s">
        <v>216</v>
      </c>
      <c r="C116" s="80" t="s">
        <v>456</v>
      </c>
      <c r="D116" s="80" t="s">
        <v>156</v>
      </c>
      <c r="E116" s="81">
        <f>E117</f>
        <v>901.2</v>
      </c>
      <c r="F116" s="81">
        <f>F117</f>
        <v>208.3</v>
      </c>
    </row>
    <row r="117" spans="1:6" ht="70.5" customHeight="1">
      <c r="A117" s="87" t="s">
        <v>201</v>
      </c>
      <c r="B117" s="91" t="s">
        <v>216</v>
      </c>
      <c r="C117" s="80" t="s">
        <v>456</v>
      </c>
      <c r="D117" s="80" t="s">
        <v>202</v>
      </c>
      <c r="E117" s="81">
        <v>901.2</v>
      </c>
      <c r="F117" s="81">
        <v>208.3</v>
      </c>
    </row>
    <row r="118" spans="1:6" ht="71.25" customHeight="1">
      <c r="A118" s="109" t="s">
        <v>224</v>
      </c>
      <c r="B118" s="89" t="s">
        <v>225</v>
      </c>
      <c r="C118" s="80"/>
      <c r="D118" s="80"/>
      <c r="E118" s="74">
        <f>E119+E122+E125</f>
        <v>30</v>
      </c>
      <c r="F118" s="74">
        <f>F119+F122+F125</f>
        <v>0</v>
      </c>
    </row>
    <row r="119" spans="1:6" ht="76.5" customHeight="1">
      <c r="A119" s="82" t="s">
        <v>226</v>
      </c>
      <c r="B119" s="73" t="s">
        <v>225</v>
      </c>
      <c r="C119" s="73" t="s">
        <v>227</v>
      </c>
      <c r="D119" s="73"/>
      <c r="E119" s="74">
        <f>E120</f>
        <v>10</v>
      </c>
      <c r="F119" s="74">
        <f>F120</f>
        <v>0</v>
      </c>
    </row>
    <row r="120" spans="1:6" ht="55.5" customHeight="1">
      <c r="A120" s="78" t="s">
        <v>163</v>
      </c>
      <c r="B120" s="76" t="s">
        <v>225</v>
      </c>
      <c r="C120" s="76" t="s">
        <v>227</v>
      </c>
      <c r="D120" s="76" t="s">
        <v>164</v>
      </c>
      <c r="E120" s="77">
        <f>E121</f>
        <v>10</v>
      </c>
      <c r="F120" s="77">
        <f>F121</f>
        <v>0</v>
      </c>
    </row>
    <row r="121" spans="1:6" ht="59.25" customHeight="1">
      <c r="A121" s="79" t="s">
        <v>165</v>
      </c>
      <c r="B121" s="80" t="s">
        <v>225</v>
      </c>
      <c r="C121" s="80" t="s">
        <v>227</v>
      </c>
      <c r="D121" s="80" t="s">
        <v>166</v>
      </c>
      <c r="E121" s="81">
        <v>10</v>
      </c>
      <c r="F121" s="81">
        <v>0</v>
      </c>
    </row>
    <row r="122" spans="1:6" ht="118.5" customHeight="1">
      <c r="A122" s="82" t="s">
        <v>228</v>
      </c>
      <c r="B122" s="73" t="s">
        <v>225</v>
      </c>
      <c r="C122" s="73" t="s">
        <v>229</v>
      </c>
      <c r="D122" s="73"/>
      <c r="E122" s="74">
        <f>E123</f>
        <v>10</v>
      </c>
      <c r="F122" s="74">
        <f>F123</f>
        <v>0</v>
      </c>
    </row>
    <row r="123" spans="1:6" ht="55.5" customHeight="1">
      <c r="A123" s="78" t="s">
        <v>163</v>
      </c>
      <c r="B123" s="76" t="s">
        <v>225</v>
      </c>
      <c r="C123" s="76" t="s">
        <v>229</v>
      </c>
      <c r="D123" s="76" t="s">
        <v>164</v>
      </c>
      <c r="E123" s="77">
        <f>E124</f>
        <v>10</v>
      </c>
      <c r="F123" s="77">
        <f>F124</f>
        <v>0</v>
      </c>
    </row>
    <row r="124" spans="1:6" ht="55.5" customHeight="1">
      <c r="A124" s="79" t="s">
        <v>165</v>
      </c>
      <c r="B124" s="80" t="s">
        <v>225</v>
      </c>
      <c r="C124" s="80" t="s">
        <v>229</v>
      </c>
      <c r="D124" s="80" t="s">
        <v>166</v>
      </c>
      <c r="E124" s="81">
        <v>10</v>
      </c>
      <c r="F124" s="81">
        <v>0</v>
      </c>
    </row>
    <row r="125" spans="1:6" ht="55.5" customHeight="1">
      <c r="A125" s="82" t="s">
        <v>230</v>
      </c>
      <c r="B125" s="73" t="s">
        <v>225</v>
      </c>
      <c r="C125" s="73" t="s">
        <v>231</v>
      </c>
      <c r="D125" s="73"/>
      <c r="E125" s="74">
        <f>E126</f>
        <v>10</v>
      </c>
      <c r="F125" s="74">
        <f>F126</f>
        <v>0</v>
      </c>
    </row>
    <row r="126" spans="1:6" ht="55.5" customHeight="1">
      <c r="A126" s="78" t="s">
        <v>163</v>
      </c>
      <c r="B126" s="76" t="s">
        <v>225</v>
      </c>
      <c r="C126" s="76" t="s">
        <v>231</v>
      </c>
      <c r="D126" s="76" t="s">
        <v>164</v>
      </c>
      <c r="E126" s="77">
        <f>E127</f>
        <v>10</v>
      </c>
      <c r="F126" s="77">
        <f>F127</f>
        <v>0</v>
      </c>
    </row>
    <row r="127" spans="1:6" ht="55.5" customHeight="1">
      <c r="A127" s="79" t="s">
        <v>165</v>
      </c>
      <c r="B127" s="80" t="s">
        <v>225</v>
      </c>
      <c r="C127" s="80" t="s">
        <v>231</v>
      </c>
      <c r="D127" s="80" t="s">
        <v>166</v>
      </c>
      <c r="E127" s="81">
        <v>10</v>
      </c>
      <c r="F127" s="81">
        <v>0</v>
      </c>
    </row>
    <row r="128" spans="1:6" ht="26.25" customHeight="1">
      <c r="A128" s="69" t="s">
        <v>232</v>
      </c>
      <c r="B128" s="101" t="s">
        <v>233</v>
      </c>
      <c r="C128" s="101"/>
      <c r="D128" s="101"/>
      <c r="E128" s="71">
        <f>E130+E147+E150+E166+E133+E140</f>
        <v>39626.499999999993</v>
      </c>
      <c r="F128" s="71">
        <f>F130+F147+F150+F166+F133+F140</f>
        <v>15162.599999999999</v>
      </c>
    </row>
    <row r="129" spans="1:6" ht="21.75" customHeight="1">
      <c r="A129" s="82" t="s">
        <v>234</v>
      </c>
      <c r="B129" s="73" t="s">
        <v>235</v>
      </c>
      <c r="C129" s="73"/>
      <c r="D129" s="73"/>
      <c r="E129" s="74">
        <f t="shared" ref="E129:F131" si="2">E130</f>
        <v>11.2</v>
      </c>
      <c r="F129" s="74">
        <f t="shared" si="2"/>
        <v>0</v>
      </c>
    </row>
    <row r="130" spans="1:6" ht="84.75" customHeight="1">
      <c r="A130" s="82" t="s">
        <v>236</v>
      </c>
      <c r="B130" s="73" t="s">
        <v>235</v>
      </c>
      <c r="C130" s="73" t="s">
        <v>237</v>
      </c>
      <c r="D130" s="73"/>
      <c r="E130" s="74">
        <f t="shared" si="2"/>
        <v>11.2</v>
      </c>
      <c r="F130" s="74">
        <f t="shared" si="2"/>
        <v>0</v>
      </c>
    </row>
    <row r="131" spans="1:6" ht="55.5" customHeight="1">
      <c r="A131" s="110" t="s">
        <v>238</v>
      </c>
      <c r="B131" s="76" t="s">
        <v>235</v>
      </c>
      <c r="C131" s="76" t="s">
        <v>237</v>
      </c>
      <c r="D131" s="76" t="s">
        <v>239</v>
      </c>
      <c r="E131" s="77">
        <f t="shared" si="2"/>
        <v>11.2</v>
      </c>
      <c r="F131" s="77">
        <f t="shared" si="2"/>
        <v>0</v>
      </c>
    </row>
    <row r="132" spans="1:6" ht="37.5" customHeight="1">
      <c r="A132" s="95" t="s">
        <v>240</v>
      </c>
      <c r="B132" s="80" t="s">
        <v>235</v>
      </c>
      <c r="C132" s="80" t="s">
        <v>237</v>
      </c>
      <c r="D132" s="80" t="s">
        <v>241</v>
      </c>
      <c r="E132" s="81">
        <v>11.2</v>
      </c>
      <c r="F132" s="81">
        <v>0</v>
      </c>
    </row>
    <row r="133" spans="1:6" ht="37.5" customHeight="1">
      <c r="A133" s="111" t="s">
        <v>242</v>
      </c>
      <c r="B133" s="73" t="s">
        <v>243</v>
      </c>
      <c r="C133" s="73"/>
      <c r="D133" s="73"/>
      <c r="E133" s="74">
        <f>E134+E137</f>
        <v>0</v>
      </c>
      <c r="F133" s="74">
        <f>F134+F137</f>
        <v>0</v>
      </c>
    </row>
    <row r="134" spans="1:6" ht="75.75" customHeight="1">
      <c r="A134" s="112" t="s">
        <v>244</v>
      </c>
      <c r="B134" s="73" t="s">
        <v>243</v>
      </c>
      <c r="C134" s="73" t="s">
        <v>245</v>
      </c>
      <c r="D134" s="73"/>
      <c r="E134" s="74">
        <f>E135</f>
        <v>0</v>
      </c>
      <c r="F134" s="74">
        <f>F135</f>
        <v>0</v>
      </c>
    </row>
    <row r="135" spans="1:6" ht="55.5" customHeight="1">
      <c r="A135" s="78" t="s">
        <v>163</v>
      </c>
      <c r="B135" s="80" t="s">
        <v>243</v>
      </c>
      <c r="C135" s="80" t="s">
        <v>245</v>
      </c>
      <c r="D135" s="80" t="s">
        <v>164</v>
      </c>
      <c r="E135" s="81">
        <v>0</v>
      </c>
      <c r="F135" s="81">
        <v>0</v>
      </c>
    </row>
    <row r="136" spans="1:6" ht="55.5" customHeight="1">
      <c r="A136" s="79" t="s">
        <v>165</v>
      </c>
      <c r="B136" s="80" t="s">
        <v>243</v>
      </c>
      <c r="C136" s="80" t="s">
        <v>245</v>
      </c>
      <c r="D136" s="80" t="s">
        <v>166</v>
      </c>
      <c r="E136" s="81">
        <v>0</v>
      </c>
      <c r="F136" s="81">
        <v>0</v>
      </c>
    </row>
    <row r="137" spans="1:6" ht="81.75" customHeight="1">
      <c r="A137" s="113" t="s">
        <v>246</v>
      </c>
      <c r="B137" s="73" t="s">
        <v>243</v>
      </c>
      <c r="C137" s="73" t="s">
        <v>247</v>
      </c>
      <c r="D137" s="73"/>
      <c r="E137" s="74">
        <f>E138</f>
        <v>0</v>
      </c>
      <c r="F137" s="74">
        <f>F138</f>
        <v>0</v>
      </c>
    </row>
    <row r="138" spans="1:6" ht="55.5" customHeight="1">
      <c r="A138" s="78" t="s">
        <v>163</v>
      </c>
      <c r="B138" s="80" t="s">
        <v>243</v>
      </c>
      <c r="C138" s="80" t="s">
        <v>247</v>
      </c>
      <c r="D138" s="80" t="s">
        <v>164</v>
      </c>
      <c r="E138" s="81">
        <v>0</v>
      </c>
      <c r="F138" s="81">
        <v>0</v>
      </c>
    </row>
    <row r="139" spans="1:6" ht="55.5" customHeight="1">
      <c r="A139" s="79" t="s">
        <v>165</v>
      </c>
      <c r="B139" s="80" t="s">
        <v>243</v>
      </c>
      <c r="C139" s="80" t="s">
        <v>247</v>
      </c>
      <c r="D139" s="80" t="s">
        <v>166</v>
      </c>
      <c r="E139" s="81">
        <v>0</v>
      </c>
      <c r="F139" s="81">
        <v>0</v>
      </c>
    </row>
    <row r="140" spans="1:6" ht="55.5" customHeight="1">
      <c r="A140" s="116" t="s">
        <v>242</v>
      </c>
      <c r="B140" s="73" t="s">
        <v>243</v>
      </c>
      <c r="C140" s="80"/>
      <c r="D140" s="80"/>
      <c r="E140" s="81">
        <f>E141+E144</f>
        <v>349.1</v>
      </c>
      <c r="F140" s="81">
        <f>F141+F144</f>
        <v>0</v>
      </c>
    </row>
    <row r="141" spans="1:6" ht="55.5" customHeight="1">
      <c r="A141" s="116" t="s">
        <v>440</v>
      </c>
      <c r="B141" s="73" t="s">
        <v>243</v>
      </c>
      <c r="C141" s="73" t="s">
        <v>245</v>
      </c>
      <c r="D141" s="80"/>
      <c r="E141" s="81">
        <f>E142</f>
        <v>253.4</v>
      </c>
      <c r="F141" s="81">
        <f>F142</f>
        <v>0</v>
      </c>
    </row>
    <row r="142" spans="1:6" ht="55.5" customHeight="1">
      <c r="A142" s="78" t="s">
        <v>163</v>
      </c>
      <c r="B142" s="80" t="s">
        <v>243</v>
      </c>
      <c r="C142" s="80" t="s">
        <v>245</v>
      </c>
      <c r="D142" s="80" t="s">
        <v>164</v>
      </c>
      <c r="E142" s="81">
        <f>E143</f>
        <v>253.4</v>
      </c>
      <c r="F142" s="81">
        <f>F143</f>
        <v>0</v>
      </c>
    </row>
    <row r="143" spans="1:6" ht="55.5" customHeight="1">
      <c r="A143" s="79" t="s">
        <v>165</v>
      </c>
      <c r="B143" s="80" t="s">
        <v>243</v>
      </c>
      <c r="C143" s="80" t="s">
        <v>245</v>
      </c>
      <c r="D143" s="80" t="s">
        <v>166</v>
      </c>
      <c r="E143" s="81">
        <v>253.4</v>
      </c>
      <c r="F143" s="81"/>
    </row>
    <row r="144" spans="1:6" ht="103.5" customHeight="1">
      <c r="A144" s="116" t="s">
        <v>441</v>
      </c>
      <c r="B144" s="73" t="s">
        <v>243</v>
      </c>
      <c r="C144" s="73" t="s">
        <v>247</v>
      </c>
      <c r="D144" s="80"/>
      <c r="E144" s="81">
        <f>E145</f>
        <v>95.7</v>
      </c>
      <c r="F144" s="81">
        <f>F145</f>
        <v>0</v>
      </c>
    </row>
    <row r="145" spans="1:6" ht="55.5" customHeight="1">
      <c r="A145" s="78" t="s">
        <v>163</v>
      </c>
      <c r="B145" s="80" t="s">
        <v>243</v>
      </c>
      <c r="C145" s="80" t="s">
        <v>247</v>
      </c>
      <c r="D145" s="80" t="s">
        <v>164</v>
      </c>
      <c r="E145" s="81">
        <f>E146</f>
        <v>95.7</v>
      </c>
      <c r="F145" s="81">
        <f>F146</f>
        <v>0</v>
      </c>
    </row>
    <row r="146" spans="1:6" ht="55.5" customHeight="1">
      <c r="A146" s="79" t="s">
        <v>165</v>
      </c>
      <c r="B146" s="80" t="s">
        <v>243</v>
      </c>
      <c r="C146" s="80" t="s">
        <v>247</v>
      </c>
      <c r="D146" s="80" t="s">
        <v>166</v>
      </c>
      <c r="E146" s="81">
        <v>95.7</v>
      </c>
      <c r="F146" s="81"/>
    </row>
    <row r="147" spans="1:6" ht="130.5" customHeight="1">
      <c r="A147" s="108" t="s">
        <v>207</v>
      </c>
      <c r="B147" s="73" t="s">
        <v>248</v>
      </c>
      <c r="C147" s="73" t="s">
        <v>249</v>
      </c>
      <c r="D147" s="114"/>
      <c r="E147" s="74">
        <f>E148</f>
        <v>45.3</v>
      </c>
      <c r="F147" s="74">
        <f>F148</f>
        <v>0</v>
      </c>
    </row>
    <row r="148" spans="1:6" ht="35.25" customHeight="1">
      <c r="A148" s="106" t="s">
        <v>218</v>
      </c>
      <c r="B148" s="76" t="s">
        <v>248</v>
      </c>
      <c r="C148" s="76" t="s">
        <v>249</v>
      </c>
      <c r="D148" s="76" t="s">
        <v>210</v>
      </c>
      <c r="E148" s="77">
        <f>E149</f>
        <v>45.3</v>
      </c>
      <c r="F148" s="77">
        <f>F149</f>
        <v>0</v>
      </c>
    </row>
    <row r="149" spans="1:6" ht="37.5" customHeight="1">
      <c r="A149" s="107" t="s">
        <v>211</v>
      </c>
      <c r="B149" s="80" t="s">
        <v>248</v>
      </c>
      <c r="C149" s="80" t="s">
        <v>249</v>
      </c>
      <c r="D149" s="80" t="s">
        <v>212</v>
      </c>
      <c r="E149" s="81">
        <v>45.3</v>
      </c>
      <c r="F149" s="81">
        <v>0</v>
      </c>
    </row>
    <row r="150" spans="1:6" ht="28.5" customHeight="1">
      <c r="A150" s="115" t="s">
        <v>250</v>
      </c>
      <c r="B150" s="73" t="s">
        <v>251</v>
      </c>
      <c r="C150" s="73"/>
      <c r="D150" s="73"/>
      <c r="E150" s="74">
        <f>E151+E154+E157+E160+E163</f>
        <v>39013.799999999996</v>
      </c>
      <c r="F150" s="74">
        <f>F151+F154+F157+F160+F163</f>
        <v>15052.3</v>
      </c>
    </row>
    <row r="151" spans="1:6" ht="40.5" customHeight="1">
      <c r="A151" s="82" t="s">
        <v>252</v>
      </c>
      <c r="B151" s="73" t="s">
        <v>251</v>
      </c>
      <c r="C151" s="73" t="s">
        <v>253</v>
      </c>
      <c r="D151" s="73"/>
      <c r="E151" s="74">
        <f>E152</f>
        <v>5775.2</v>
      </c>
      <c r="F151" s="74">
        <f>F152</f>
        <v>2430.5</v>
      </c>
    </row>
    <row r="152" spans="1:6" ht="55.5" customHeight="1">
      <c r="A152" s="78" t="s">
        <v>163</v>
      </c>
      <c r="B152" s="76" t="s">
        <v>251</v>
      </c>
      <c r="C152" s="76" t="s">
        <v>253</v>
      </c>
      <c r="D152" s="76" t="s">
        <v>164</v>
      </c>
      <c r="E152" s="77">
        <f>E153</f>
        <v>5775.2</v>
      </c>
      <c r="F152" s="77">
        <f>F153</f>
        <v>2430.5</v>
      </c>
    </row>
    <row r="153" spans="1:6" ht="55.5" customHeight="1">
      <c r="A153" s="79" t="s">
        <v>165</v>
      </c>
      <c r="B153" s="80" t="s">
        <v>251</v>
      </c>
      <c r="C153" s="80" t="s">
        <v>253</v>
      </c>
      <c r="D153" s="80" t="s">
        <v>166</v>
      </c>
      <c r="E153" s="81">
        <v>5775.2</v>
      </c>
      <c r="F153" s="81">
        <v>2430.5</v>
      </c>
    </row>
    <row r="154" spans="1:6" ht="112.5" customHeight="1">
      <c r="A154" s="116" t="s">
        <v>254</v>
      </c>
      <c r="B154" s="73" t="s">
        <v>251</v>
      </c>
      <c r="C154" s="73" t="s">
        <v>442</v>
      </c>
      <c r="D154" s="73"/>
      <c r="E154" s="117">
        <f>E155</f>
        <v>13304.1</v>
      </c>
      <c r="F154" s="117">
        <f>F155</f>
        <v>9700.5</v>
      </c>
    </row>
    <row r="155" spans="1:6" ht="55.5" customHeight="1">
      <c r="A155" s="78" t="s">
        <v>163</v>
      </c>
      <c r="B155" s="76" t="s">
        <v>251</v>
      </c>
      <c r="C155" s="80" t="s">
        <v>442</v>
      </c>
      <c r="D155" s="76" t="s">
        <v>164</v>
      </c>
      <c r="E155" s="118">
        <f>E156</f>
        <v>13304.1</v>
      </c>
      <c r="F155" s="118">
        <f>F156</f>
        <v>9700.5</v>
      </c>
    </row>
    <row r="156" spans="1:6" ht="55.5" customHeight="1">
      <c r="A156" s="79" t="s">
        <v>165</v>
      </c>
      <c r="B156" s="80" t="s">
        <v>251</v>
      </c>
      <c r="C156" s="80" t="s">
        <v>442</v>
      </c>
      <c r="D156" s="80" t="s">
        <v>166</v>
      </c>
      <c r="E156" s="119">
        <v>13304.1</v>
      </c>
      <c r="F156" s="119">
        <v>9700.5</v>
      </c>
    </row>
    <row r="157" spans="1:6" ht="101.25" customHeight="1">
      <c r="A157" s="82" t="s">
        <v>255</v>
      </c>
      <c r="B157" s="73" t="s">
        <v>251</v>
      </c>
      <c r="C157" s="73" t="s">
        <v>256</v>
      </c>
      <c r="D157" s="73"/>
      <c r="E157" s="74">
        <f>E158</f>
        <v>7253.9</v>
      </c>
      <c r="F157" s="74">
        <f>F158</f>
        <v>2921.3</v>
      </c>
    </row>
    <row r="158" spans="1:6" ht="55.5" customHeight="1">
      <c r="A158" s="78" t="s">
        <v>163</v>
      </c>
      <c r="B158" s="76" t="s">
        <v>251</v>
      </c>
      <c r="C158" s="76" t="s">
        <v>256</v>
      </c>
      <c r="D158" s="76" t="s">
        <v>164</v>
      </c>
      <c r="E158" s="77">
        <f>E159</f>
        <v>7253.9</v>
      </c>
      <c r="F158" s="77">
        <f>F159</f>
        <v>2921.3</v>
      </c>
    </row>
    <row r="159" spans="1:6" ht="55.5" customHeight="1">
      <c r="A159" s="79" t="s">
        <v>165</v>
      </c>
      <c r="B159" s="80" t="s">
        <v>251</v>
      </c>
      <c r="C159" s="80" t="s">
        <v>256</v>
      </c>
      <c r="D159" s="80" t="s">
        <v>166</v>
      </c>
      <c r="E159" s="81">
        <v>7253.9</v>
      </c>
      <c r="F159" s="81">
        <v>2921.3</v>
      </c>
    </row>
    <row r="160" spans="1:6" ht="55.5" customHeight="1">
      <c r="A160" s="185" t="s">
        <v>476</v>
      </c>
      <c r="B160" s="73" t="s">
        <v>251</v>
      </c>
      <c r="C160" s="73" t="s">
        <v>457</v>
      </c>
      <c r="D160" s="73"/>
      <c r="E160" s="74">
        <f>E161</f>
        <v>5726.1</v>
      </c>
      <c r="F160" s="74">
        <f>F161</f>
        <v>0</v>
      </c>
    </row>
    <row r="161" spans="1:6" ht="55.5" customHeight="1">
      <c r="A161" s="78" t="s">
        <v>163</v>
      </c>
      <c r="B161" s="76" t="s">
        <v>251</v>
      </c>
      <c r="C161" s="76" t="s">
        <v>457</v>
      </c>
      <c r="D161" s="76" t="s">
        <v>164</v>
      </c>
      <c r="E161" s="77">
        <f>E162</f>
        <v>5726.1</v>
      </c>
      <c r="F161" s="77">
        <f>F162</f>
        <v>0</v>
      </c>
    </row>
    <row r="162" spans="1:6" ht="55.5" customHeight="1">
      <c r="A162" s="79" t="s">
        <v>165</v>
      </c>
      <c r="B162" s="80" t="s">
        <v>251</v>
      </c>
      <c r="C162" s="80" t="s">
        <v>457</v>
      </c>
      <c r="D162" s="80" t="s">
        <v>166</v>
      </c>
      <c r="E162" s="81">
        <v>5726.1</v>
      </c>
      <c r="F162" s="81">
        <v>0</v>
      </c>
    </row>
    <row r="163" spans="1:6" ht="55.5" customHeight="1">
      <c r="A163" s="186" t="s">
        <v>477</v>
      </c>
      <c r="B163" s="73" t="s">
        <v>251</v>
      </c>
      <c r="C163" s="73" t="s">
        <v>458</v>
      </c>
      <c r="D163" s="73"/>
      <c r="E163" s="74">
        <f>E164</f>
        <v>6954.5</v>
      </c>
      <c r="F163" s="74">
        <f>F164</f>
        <v>0</v>
      </c>
    </row>
    <row r="164" spans="1:6" ht="55.5" customHeight="1">
      <c r="A164" s="78" t="s">
        <v>163</v>
      </c>
      <c r="B164" s="76" t="s">
        <v>251</v>
      </c>
      <c r="C164" s="76" t="s">
        <v>458</v>
      </c>
      <c r="D164" s="76" t="s">
        <v>164</v>
      </c>
      <c r="E164" s="77">
        <f>E165</f>
        <v>6954.5</v>
      </c>
      <c r="F164" s="77">
        <f>F165</f>
        <v>0</v>
      </c>
    </row>
    <row r="165" spans="1:6" ht="55.5" customHeight="1">
      <c r="A165" s="79" t="s">
        <v>165</v>
      </c>
      <c r="B165" s="80" t="s">
        <v>251</v>
      </c>
      <c r="C165" s="80" t="s">
        <v>458</v>
      </c>
      <c r="D165" s="80" t="s">
        <v>166</v>
      </c>
      <c r="E165" s="81">
        <v>6954.5</v>
      </c>
      <c r="F165" s="81">
        <v>0</v>
      </c>
    </row>
    <row r="166" spans="1:6" ht="42.75" customHeight="1">
      <c r="A166" s="120" t="s">
        <v>257</v>
      </c>
      <c r="B166" s="121" t="s">
        <v>258</v>
      </c>
      <c r="C166" s="122"/>
      <c r="D166" s="122"/>
      <c r="E166" s="123">
        <f>E167+E170</f>
        <v>207.1</v>
      </c>
      <c r="F166" s="123">
        <f>F167+F170</f>
        <v>110.3</v>
      </c>
    </row>
    <row r="167" spans="1:6" ht="103.5" customHeight="1">
      <c r="A167" s="115" t="s">
        <v>259</v>
      </c>
      <c r="B167" s="89" t="s">
        <v>258</v>
      </c>
      <c r="C167" s="73" t="s">
        <v>260</v>
      </c>
      <c r="D167" s="73"/>
      <c r="E167" s="74">
        <f>E168</f>
        <v>20</v>
      </c>
      <c r="F167" s="74">
        <f>F168</f>
        <v>0</v>
      </c>
    </row>
    <row r="168" spans="1:6" ht="55.5" customHeight="1">
      <c r="A168" s="78" t="s">
        <v>163</v>
      </c>
      <c r="B168" s="90" t="s">
        <v>258</v>
      </c>
      <c r="C168" s="76" t="s">
        <v>260</v>
      </c>
      <c r="D168" s="76" t="s">
        <v>164</v>
      </c>
      <c r="E168" s="77">
        <f>E169</f>
        <v>20</v>
      </c>
      <c r="F168" s="77">
        <f>F169</f>
        <v>0</v>
      </c>
    </row>
    <row r="169" spans="1:6" ht="55.5" customHeight="1">
      <c r="A169" s="79" t="s">
        <v>165</v>
      </c>
      <c r="B169" s="91" t="s">
        <v>258</v>
      </c>
      <c r="C169" s="80" t="s">
        <v>260</v>
      </c>
      <c r="D169" s="80" t="s">
        <v>166</v>
      </c>
      <c r="E169" s="81">
        <v>20</v>
      </c>
      <c r="F169" s="81">
        <v>0</v>
      </c>
    </row>
    <row r="170" spans="1:6" ht="42.75" customHeight="1">
      <c r="A170" s="115" t="s">
        <v>261</v>
      </c>
      <c r="B170" s="89" t="s">
        <v>258</v>
      </c>
      <c r="C170" s="89" t="s">
        <v>262</v>
      </c>
      <c r="D170" s="73"/>
      <c r="E170" s="74">
        <f>E171</f>
        <v>187.1</v>
      </c>
      <c r="F170" s="74">
        <f>F171</f>
        <v>110.3</v>
      </c>
    </row>
    <row r="171" spans="1:6" ht="28.5" customHeight="1">
      <c r="A171" s="106" t="s">
        <v>218</v>
      </c>
      <c r="B171" s="90" t="s">
        <v>258</v>
      </c>
      <c r="C171" s="90" t="s">
        <v>262</v>
      </c>
      <c r="D171" s="76" t="s">
        <v>210</v>
      </c>
      <c r="E171" s="77">
        <f>E172</f>
        <v>187.1</v>
      </c>
      <c r="F171" s="77">
        <f>F172</f>
        <v>110.3</v>
      </c>
    </row>
    <row r="172" spans="1:6" ht="35.25" customHeight="1">
      <c r="A172" s="107" t="s">
        <v>211</v>
      </c>
      <c r="B172" s="91" t="s">
        <v>258</v>
      </c>
      <c r="C172" s="91" t="s">
        <v>262</v>
      </c>
      <c r="D172" s="80" t="s">
        <v>212</v>
      </c>
      <c r="E172" s="81">
        <v>187.1</v>
      </c>
      <c r="F172" s="81">
        <v>110.3</v>
      </c>
    </row>
    <row r="173" spans="1:6" ht="40.5" customHeight="1">
      <c r="A173" s="124" t="s">
        <v>263</v>
      </c>
      <c r="B173" s="125" t="s">
        <v>264</v>
      </c>
      <c r="C173" s="126"/>
      <c r="D173" s="126"/>
      <c r="E173" s="127">
        <f>E174+E178+E190</f>
        <v>8133.3</v>
      </c>
      <c r="F173" s="127">
        <f>F174+F178+F190</f>
        <v>6945.9</v>
      </c>
    </row>
    <row r="174" spans="1:6" ht="34.5" customHeight="1">
      <c r="A174" s="128" t="s">
        <v>265</v>
      </c>
      <c r="B174" s="89" t="s">
        <v>266</v>
      </c>
      <c r="C174" s="76"/>
      <c r="D174" s="76"/>
      <c r="E174" s="74">
        <f t="shared" ref="E174:F176" si="3">E175</f>
        <v>2.1</v>
      </c>
      <c r="F174" s="74">
        <f t="shared" si="3"/>
        <v>0.3</v>
      </c>
    </row>
    <row r="175" spans="1:6" ht="121.5" customHeight="1">
      <c r="A175" s="108" t="s">
        <v>207</v>
      </c>
      <c r="B175" s="89" t="s">
        <v>266</v>
      </c>
      <c r="C175" s="73" t="s">
        <v>267</v>
      </c>
      <c r="D175" s="73"/>
      <c r="E175" s="74">
        <f t="shared" si="3"/>
        <v>2.1</v>
      </c>
      <c r="F175" s="74">
        <f t="shared" si="3"/>
        <v>0.3</v>
      </c>
    </row>
    <row r="176" spans="1:6" ht="32.25" customHeight="1">
      <c r="A176" s="106" t="s">
        <v>218</v>
      </c>
      <c r="B176" s="90" t="s">
        <v>266</v>
      </c>
      <c r="C176" s="76" t="s">
        <v>267</v>
      </c>
      <c r="D176" s="76" t="s">
        <v>210</v>
      </c>
      <c r="E176" s="77">
        <f t="shared" si="3"/>
        <v>2.1</v>
      </c>
      <c r="F176" s="77">
        <f t="shared" si="3"/>
        <v>0.3</v>
      </c>
    </row>
    <row r="177" spans="1:6" ht="35.25" customHeight="1">
      <c r="A177" s="107" t="s">
        <v>211</v>
      </c>
      <c r="B177" s="91" t="s">
        <v>266</v>
      </c>
      <c r="C177" s="80" t="s">
        <v>267</v>
      </c>
      <c r="D177" s="80" t="s">
        <v>212</v>
      </c>
      <c r="E177" s="81">
        <v>2.1</v>
      </c>
      <c r="F177" s="81">
        <v>0.3</v>
      </c>
    </row>
    <row r="178" spans="1:6" ht="40.5" customHeight="1">
      <c r="A178" s="128" t="s">
        <v>268</v>
      </c>
      <c r="B178" s="89" t="s">
        <v>269</v>
      </c>
      <c r="C178" s="80"/>
      <c r="D178" s="80"/>
      <c r="E178" s="74">
        <f>E179+E185+E182</f>
        <v>4202.7</v>
      </c>
      <c r="F178" s="74">
        <f>F179+F185+F182</f>
        <v>3111.4</v>
      </c>
    </row>
    <row r="179" spans="1:6" ht="117.75" customHeight="1">
      <c r="A179" s="108" t="s">
        <v>207</v>
      </c>
      <c r="B179" s="89" t="s">
        <v>269</v>
      </c>
      <c r="C179" s="73" t="s">
        <v>270</v>
      </c>
      <c r="D179" s="73"/>
      <c r="E179" s="74">
        <f>E180</f>
        <v>244.9</v>
      </c>
      <c r="F179" s="74">
        <f>F180</f>
        <v>100.6</v>
      </c>
    </row>
    <row r="180" spans="1:6" ht="30.75" customHeight="1">
      <c r="A180" s="106" t="s">
        <v>218</v>
      </c>
      <c r="B180" s="90" t="s">
        <v>269</v>
      </c>
      <c r="C180" s="76" t="s">
        <v>270</v>
      </c>
      <c r="D180" s="76" t="s">
        <v>210</v>
      </c>
      <c r="E180" s="77">
        <f>E181</f>
        <v>244.9</v>
      </c>
      <c r="F180" s="77">
        <f>F181</f>
        <v>100.6</v>
      </c>
    </row>
    <row r="181" spans="1:6" ht="33.75" customHeight="1">
      <c r="A181" s="107" t="s">
        <v>211</v>
      </c>
      <c r="B181" s="91" t="s">
        <v>269</v>
      </c>
      <c r="C181" s="80" t="s">
        <v>270</v>
      </c>
      <c r="D181" s="80" t="s">
        <v>212</v>
      </c>
      <c r="E181" s="81">
        <v>244.9</v>
      </c>
      <c r="F181" s="81">
        <v>100.6</v>
      </c>
    </row>
    <row r="182" spans="1:6" ht="129" customHeight="1">
      <c r="A182" s="129" t="s">
        <v>271</v>
      </c>
      <c r="B182" s="89" t="s">
        <v>269</v>
      </c>
      <c r="C182" s="73" t="s">
        <v>272</v>
      </c>
      <c r="D182" s="73"/>
      <c r="E182" s="74">
        <f>E183</f>
        <v>3911.4</v>
      </c>
      <c r="F182" s="74">
        <f>F183</f>
        <v>2973.9</v>
      </c>
    </row>
    <row r="183" spans="1:6" ht="33.75" customHeight="1">
      <c r="A183" s="130" t="s">
        <v>218</v>
      </c>
      <c r="B183" s="90" t="s">
        <v>269</v>
      </c>
      <c r="C183" s="76" t="s">
        <v>272</v>
      </c>
      <c r="D183" s="76" t="s">
        <v>210</v>
      </c>
      <c r="E183" s="132">
        <f>E184</f>
        <v>3911.4</v>
      </c>
      <c r="F183" s="132">
        <f>F184</f>
        <v>2973.9</v>
      </c>
    </row>
    <row r="184" spans="1:6" ht="33.75" customHeight="1">
      <c r="A184" s="131" t="s">
        <v>273</v>
      </c>
      <c r="B184" s="91" t="s">
        <v>269</v>
      </c>
      <c r="C184" s="80" t="s">
        <v>272</v>
      </c>
      <c r="D184" s="80" t="s">
        <v>274</v>
      </c>
      <c r="E184" s="134">
        <v>3911.4</v>
      </c>
      <c r="F184" s="134">
        <v>2973.9</v>
      </c>
    </row>
    <row r="185" spans="1:6" ht="108" customHeight="1">
      <c r="A185" s="129" t="s">
        <v>271</v>
      </c>
      <c r="B185" s="89" t="s">
        <v>269</v>
      </c>
      <c r="C185" s="73" t="s">
        <v>272</v>
      </c>
      <c r="D185" s="73"/>
      <c r="E185" s="74">
        <f>E186+E188</f>
        <v>46.4</v>
      </c>
      <c r="F185" s="74">
        <f>F186+F188</f>
        <v>36.9</v>
      </c>
    </row>
    <row r="186" spans="1:6" ht="32.25" customHeight="1">
      <c r="A186" s="130" t="s">
        <v>218</v>
      </c>
      <c r="B186" s="91" t="s">
        <v>269</v>
      </c>
      <c r="C186" s="80" t="s">
        <v>272</v>
      </c>
      <c r="D186" s="80" t="s">
        <v>210</v>
      </c>
      <c r="E186" s="81">
        <f>E187</f>
        <v>0</v>
      </c>
      <c r="F186" s="81">
        <f>F187</f>
        <v>0</v>
      </c>
    </row>
    <row r="187" spans="1:6" ht="27.75" customHeight="1">
      <c r="A187" s="131" t="s">
        <v>273</v>
      </c>
      <c r="B187" s="91" t="s">
        <v>269</v>
      </c>
      <c r="C187" s="80" t="s">
        <v>272</v>
      </c>
      <c r="D187" s="80" t="s">
        <v>274</v>
      </c>
      <c r="E187" s="81">
        <v>0</v>
      </c>
      <c r="F187" s="81">
        <v>0</v>
      </c>
    </row>
    <row r="188" spans="1:6" ht="27.75" customHeight="1">
      <c r="A188" s="130" t="s">
        <v>218</v>
      </c>
      <c r="B188" s="90" t="s">
        <v>269</v>
      </c>
      <c r="C188" s="76" t="s">
        <v>272</v>
      </c>
      <c r="D188" s="76" t="s">
        <v>210</v>
      </c>
      <c r="E188" s="132">
        <f>E189</f>
        <v>46.4</v>
      </c>
      <c r="F188" s="132">
        <f>F189</f>
        <v>36.9</v>
      </c>
    </row>
    <row r="189" spans="1:6" ht="43.5" customHeight="1">
      <c r="A189" s="133" t="s">
        <v>211</v>
      </c>
      <c r="B189" s="91" t="s">
        <v>269</v>
      </c>
      <c r="C189" s="80" t="s">
        <v>272</v>
      </c>
      <c r="D189" s="80" t="s">
        <v>212</v>
      </c>
      <c r="E189" s="134">
        <v>46.4</v>
      </c>
      <c r="F189" s="134">
        <v>36.9</v>
      </c>
    </row>
    <row r="190" spans="1:6" ht="33.75" customHeight="1">
      <c r="A190" s="135" t="s">
        <v>275</v>
      </c>
      <c r="B190" s="73" t="s">
        <v>276</v>
      </c>
      <c r="C190" s="80"/>
      <c r="D190" s="80"/>
      <c r="E190" s="74">
        <f>E191+E197+E203+E194+E200</f>
        <v>3928.5</v>
      </c>
      <c r="F190" s="74">
        <f>F191+F197+F203+F194+F200</f>
        <v>3834.2</v>
      </c>
    </row>
    <row r="191" spans="1:6" ht="120.75" customHeight="1">
      <c r="A191" s="108" t="s">
        <v>207</v>
      </c>
      <c r="B191" s="89" t="s">
        <v>276</v>
      </c>
      <c r="C191" s="73" t="s">
        <v>277</v>
      </c>
      <c r="D191" s="73"/>
      <c r="E191" s="74">
        <f>E192</f>
        <v>184.4</v>
      </c>
      <c r="F191" s="74">
        <f>F192</f>
        <v>134.69999999999999</v>
      </c>
    </row>
    <row r="192" spans="1:6" ht="32.25" customHeight="1">
      <c r="A192" s="106" t="s">
        <v>218</v>
      </c>
      <c r="B192" s="90" t="s">
        <v>276</v>
      </c>
      <c r="C192" s="76" t="s">
        <v>277</v>
      </c>
      <c r="D192" s="76" t="s">
        <v>210</v>
      </c>
      <c r="E192" s="77">
        <f>E193</f>
        <v>184.4</v>
      </c>
      <c r="F192" s="77">
        <f>F193</f>
        <v>134.69999999999999</v>
      </c>
    </row>
    <row r="193" spans="1:7" ht="35.25" customHeight="1">
      <c r="A193" s="107" t="s">
        <v>211</v>
      </c>
      <c r="B193" s="91" t="s">
        <v>276</v>
      </c>
      <c r="C193" s="80" t="s">
        <v>277</v>
      </c>
      <c r="D193" s="80" t="s">
        <v>212</v>
      </c>
      <c r="E193" s="81">
        <v>184.4</v>
      </c>
      <c r="F193" s="81">
        <v>134.69999999999999</v>
      </c>
    </row>
    <row r="194" spans="1:7" ht="54" customHeight="1">
      <c r="A194" s="128" t="s">
        <v>443</v>
      </c>
      <c r="B194" s="89" t="s">
        <v>276</v>
      </c>
      <c r="C194" s="73" t="s">
        <v>278</v>
      </c>
      <c r="D194" s="80"/>
      <c r="E194" s="74">
        <f>E195</f>
        <v>76.8</v>
      </c>
      <c r="F194" s="74">
        <f>F195</f>
        <v>76.8</v>
      </c>
      <c r="G194" s="178"/>
    </row>
    <row r="195" spans="1:7" ht="51.5" customHeight="1">
      <c r="A195" s="78" t="s">
        <v>163</v>
      </c>
      <c r="B195" s="90" t="s">
        <v>276</v>
      </c>
      <c r="C195" s="76" t="s">
        <v>278</v>
      </c>
      <c r="D195" s="80" t="s">
        <v>164</v>
      </c>
      <c r="E195" s="81">
        <f>E196</f>
        <v>76.8</v>
      </c>
      <c r="F195" s="81">
        <f>F196</f>
        <v>76.8</v>
      </c>
    </row>
    <row r="196" spans="1:7" ht="51.5" customHeight="1">
      <c r="A196" s="79" t="s">
        <v>165</v>
      </c>
      <c r="B196" s="91" t="s">
        <v>276</v>
      </c>
      <c r="C196" s="80" t="s">
        <v>278</v>
      </c>
      <c r="D196" s="80" t="s">
        <v>166</v>
      </c>
      <c r="E196" s="81">
        <v>76.8</v>
      </c>
      <c r="F196" s="81">
        <v>76.8</v>
      </c>
    </row>
    <row r="197" spans="1:7" ht="113.25" customHeight="1">
      <c r="A197" s="108" t="s">
        <v>207</v>
      </c>
      <c r="B197" s="89" t="s">
        <v>276</v>
      </c>
      <c r="C197" s="73" t="s">
        <v>278</v>
      </c>
      <c r="D197" s="73"/>
      <c r="E197" s="74">
        <f>E198</f>
        <v>62</v>
      </c>
      <c r="F197" s="74">
        <f>F198</f>
        <v>17.399999999999999</v>
      </c>
    </row>
    <row r="198" spans="1:7" ht="30.75" customHeight="1">
      <c r="A198" s="106" t="s">
        <v>218</v>
      </c>
      <c r="B198" s="90" t="s">
        <v>276</v>
      </c>
      <c r="C198" s="76" t="s">
        <v>278</v>
      </c>
      <c r="D198" s="76" t="s">
        <v>210</v>
      </c>
      <c r="E198" s="77">
        <f>E199</f>
        <v>62</v>
      </c>
      <c r="F198" s="77">
        <f>F199</f>
        <v>17.399999999999999</v>
      </c>
    </row>
    <row r="199" spans="1:7" ht="33.75" customHeight="1">
      <c r="A199" s="107" t="s">
        <v>211</v>
      </c>
      <c r="B199" s="91" t="s">
        <v>276</v>
      </c>
      <c r="C199" s="80" t="s">
        <v>278</v>
      </c>
      <c r="D199" s="80" t="s">
        <v>212</v>
      </c>
      <c r="E199" s="81">
        <v>62</v>
      </c>
      <c r="F199" s="81">
        <v>17.399999999999999</v>
      </c>
    </row>
    <row r="200" spans="1:7" ht="110" customHeight="1">
      <c r="A200" s="128" t="s">
        <v>475</v>
      </c>
      <c r="B200" s="136" t="s">
        <v>276</v>
      </c>
      <c r="C200" s="73" t="s">
        <v>459</v>
      </c>
      <c r="D200" s="73"/>
      <c r="E200" s="74">
        <f>E201</f>
        <v>1785</v>
      </c>
      <c r="F200" s="74">
        <f>F201</f>
        <v>1785</v>
      </c>
    </row>
    <row r="201" spans="1:7" ht="45" customHeight="1">
      <c r="A201" s="78" t="s">
        <v>163</v>
      </c>
      <c r="B201" s="138" t="s">
        <v>276</v>
      </c>
      <c r="C201" s="80" t="s">
        <v>459</v>
      </c>
      <c r="D201" s="80" t="s">
        <v>164</v>
      </c>
      <c r="E201" s="81">
        <f>E202</f>
        <v>1785</v>
      </c>
      <c r="F201" s="81">
        <f>F202</f>
        <v>1785</v>
      </c>
    </row>
    <row r="202" spans="1:7" ht="33.75" customHeight="1">
      <c r="A202" s="79" t="s">
        <v>165</v>
      </c>
      <c r="B202" s="138" t="s">
        <v>276</v>
      </c>
      <c r="C202" s="80" t="s">
        <v>459</v>
      </c>
      <c r="D202" s="80" t="s">
        <v>166</v>
      </c>
      <c r="E202" s="81">
        <v>1785</v>
      </c>
      <c r="F202" s="81">
        <v>1785</v>
      </c>
    </row>
    <row r="203" spans="1:7" ht="67.5" customHeight="1">
      <c r="A203" s="93" t="s">
        <v>279</v>
      </c>
      <c r="B203" s="136" t="s">
        <v>276</v>
      </c>
      <c r="C203" s="137" t="s">
        <v>280</v>
      </c>
      <c r="D203" s="137"/>
      <c r="E203" s="74">
        <f>E204</f>
        <v>1820.3</v>
      </c>
      <c r="F203" s="74">
        <f>F204</f>
        <v>1820.3</v>
      </c>
    </row>
    <row r="204" spans="1:7" ht="30.75" customHeight="1">
      <c r="A204" s="130" t="s">
        <v>218</v>
      </c>
      <c r="B204" s="138" t="s">
        <v>276</v>
      </c>
      <c r="C204" s="139" t="s">
        <v>280</v>
      </c>
      <c r="D204" s="139" t="s">
        <v>210</v>
      </c>
      <c r="E204" s="81">
        <f>E205</f>
        <v>1820.3</v>
      </c>
      <c r="F204" s="81">
        <f>F205</f>
        <v>1820.3</v>
      </c>
    </row>
    <row r="205" spans="1:7" ht="30.75" customHeight="1">
      <c r="A205" s="131" t="s">
        <v>273</v>
      </c>
      <c r="B205" s="138" t="s">
        <v>276</v>
      </c>
      <c r="C205" s="139" t="s">
        <v>280</v>
      </c>
      <c r="D205" s="139" t="s">
        <v>274</v>
      </c>
      <c r="E205" s="81">
        <v>1820.3</v>
      </c>
      <c r="F205" s="81">
        <v>1820.3</v>
      </c>
    </row>
    <row r="206" spans="1:7" ht="21.75" customHeight="1">
      <c r="A206" s="69" t="s">
        <v>281</v>
      </c>
      <c r="B206" s="101" t="s">
        <v>282</v>
      </c>
      <c r="C206" s="101"/>
      <c r="D206" s="101"/>
      <c r="E206" s="71">
        <f>E207+E233+E293+E323+E343</f>
        <v>258309.80000000002</v>
      </c>
      <c r="F206" s="71">
        <f>F207+F233+F323+F343+F293</f>
        <v>192381.39999999997</v>
      </c>
    </row>
    <row r="207" spans="1:7" ht="18.75" customHeight="1">
      <c r="A207" s="115" t="s">
        <v>283</v>
      </c>
      <c r="B207" s="89" t="s">
        <v>284</v>
      </c>
      <c r="C207" s="73"/>
      <c r="D207" s="73"/>
      <c r="E207" s="74">
        <f>E208+E216+E221+E224+E227+E230</f>
        <v>47854.5</v>
      </c>
      <c r="F207" s="74">
        <f>F208+F216+F221+F224+F227+F230</f>
        <v>40095.399999999994</v>
      </c>
    </row>
    <row r="208" spans="1:7" ht="31.5" customHeight="1">
      <c r="A208" s="140" t="s">
        <v>285</v>
      </c>
      <c r="B208" s="91" t="s">
        <v>284</v>
      </c>
      <c r="C208" s="80" t="s">
        <v>286</v>
      </c>
      <c r="D208" s="80"/>
      <c r="E208" s="141">
        <f>E209</f>
        <v>17601.200000000004</v>
      </c>
      <c r="F208" s="141">
        <f>F209</f>
        <v>15893.9</v>
      </c>
    </row>
    <row r="209" spans="1:6" ht="44.25" customHeight="1">
      <c r="A209" s="115" t="s">
        <v>220</v>
      </c>
      <c r="B209" s="89" t="s">
        <v>284</v>
      </c>
      <c r="C209" s="73" t="s">
        <v>287</v>
      </c>
      <c r="D209" s="73"/>
      <c r="E209" s="74">
        <f>E210+E212+E214</f>
        <v>17601.200000000004</v>
      </c>
      <c r="F209" s="74">
        <f>F210+F212+F214</f>
        <v>15893.9</v>
      </c>
    </row>
    <row r="210" spans="1:6" ht="126.75" customHeight="1">
      <c r="A210" s="78" t="s">
        <v>155</v>
      </c>
      <c r="B210" s="90" t="s">
        <v>284</v>
      </c>
      <c r="C210" s="76" t="s">
        <v>287</v>
      </c>
      <c r="D210" s="76" t="s">
        <v>156</v>
      </c>
      <c r="E210" s="77">
        <f>E211</f>
        <v>10863.7</v>
      </c>
      <c r="F210" s="77">
        <f>F211</f>
        <v>10749.5</v>
      </c>
    </row>
    <row r="211" spans="1:6" ht="55.5" customHeight="1">
      <c r="A211" s="87" t="s">
        <v>201</v>
      </c>
      <c r="B211" s="91" t="s">
        <v>284</v>
      </c>
      <c r="C211" s="80" t="s">
        <v>287</v>
      </c>
      <c r="D211" s="80" t="s">
        <v>202</v>
      </c>
      <c r="E211" s="81">
        <v>10863.7</v>
      </c>
      <c r="F211" s="81">
        <v>10749.5</v>
      </c>
    </row>
    <row r="212" spans="1:6" ht="55.5" customHeight="1">
      <c r="A212" s="78" t="s">
        <v>163</v>
      </c>
      <c r="B212" s="90" t="s">
        <v>284</v>
      </c>
      <c r="C212" s="76" t="s">
        <v>287</v>
      </c>
      <c r="D212" s="76" t="s">
        <v>164</v>
      </c>
      <c r="E212" s="77">
        <f>E213</f>
        <v>6612.1</v>
      </c>
      <c r="F212" s="77">
        <f>F213</f>
        <v>5021.5</v>
      </c>
    </row>
    <row r="213" spans="1:6" ht="55.5" customHeight="1">
      <c r="A213" s="79" t="s">
        <v>165</v>
      </c>
      <c r="B213" s="91" t="s">
        <v>284</v>
      </c>
      <c r="C213" s="80" t="s">
        <v>287</v>
      </c>
      <c r="D213" s="80" t="s">
        <v>166</v>
      </c>
      <c r="E213" s="81">
        <v>6612.1</v>
      </c>
      <c r="F213" s="81">
        <v>5021.5</v>
      </c>
    </row>
    <row r="214" spans="1:6" ht="36.75" customHeight="1">
      <c r="A214" s="142" t="s">
        <v>169</v>
      </c>
      <c r="B214" s="90" t="s">
        <v>284</v>
      </c>
      <c r="C214" s="76" t="s">
        <v>287</v>
      </c>
      <c r="D214" s="76" t="s">
        <v>170</v>
      </c>
      <c r="E214" s="77">
        <f>E215</f>
        <v>125.4</v>
      </c>
      <c r="F214" s="77">
        <f>F215</f>
        <v>122.9</v>
      </c>
    </row>
    <row r="215" spans="1:6" ht="30.75" customHeight="1">
      <c r="A215" s="143" t="s">
        <v>171</v>
      </c>
      <c r="B215" s="91" t="s">
        <v>284</v>
      </c>
      <c r="C215" s="80" t="s">
        <v>287</v>
      </c>
      <c r="D215" s="80" t="s">
        <v>172</v>
      </c>
      <c r="E215" s="81">
        <v>125.4</v>
      </c>
      <c r="F215" s="81">
        <v>122.9</v>
      </c>
    </row>
    <row r="216" spans="1:6" ht="118.5" customHeight="1">
      <c r="A216" s="115" t="s">
        <v>288</v>
      </c>
      <c r="B216" s="89" t="s">
        <v>284</v>
      </c>
      <c r="C216" s="73" t="s">
        <v>289</v>
      </c>
      <c r="D216" s="73"/>
      <c r="E216" s="74">
        <f>E217+E219</f>
        <v>26843.199999999997</v>
      </c>
      <c r="F216" s="74">
        <f>F217+F219</f>
        <v>23385.7</v>
      </c>
    </row>
    <row r="217" spans="1:6" ht="115.5" customHeight="1">
      <c r="A217" s="78" t="s">
        <v>155</v>
      </c>
      <c r="B217" s="90" t="s">
        <v>284</v>
      </c>
      <c r="C217" s="76" t="s">
        <v>289</v>
      </c>
      <c r="D217" s="76" t="s">
        <v>156</v>
      </c>
      <c r="E217" s="77">
        <v>26482.6</v>
      </c>
      <c r="F217" s="77">
        <f>F218</f>
        <v>23124.7</v>
      </c>
    </row>
    <row r="218" spans="1:6" ht="55.5" customHeight="1">
      <c r="A218" s="87" t="s">
        <v>201</v>
      </c>
      <c r="B218" s="91" t="s">
        <v>284</v>
      </c>
      <c r="C218" s="80" t="s">
        <v>289</v>
      </c>
      <c r="D218" s="80" t="s">
        <v>202</v>
      </c>
      <c r="E218" s="81">
        <v>26482.6</v>
      </c>
      <c r="F218" s="81">
        <v>23124.7</v>
      </c>
    </row>
    <row r="219" spans="1:6" ht="37.5" customHeight="1">
      <c r="A219" s="78" t="s">
        <v>163</v>
      </c>
      <c r="B219" s="90" t="s">
        <v>284</v>
      </c>
      <c r="C219" s="76" t="s">
        <v>289</v>
      </c>
      <c r="D219" s="76" t="s">
        <v>164</v>
      </c>
      <c r="E219" s="77">
        <f>E220</f>
        <v>360.6</v>
      </c>
      <c r="F219" s="77">
        <f>F220</f>
        <v>261</v>
      </c>
    </row>
    <row r="220" spans="1:6" ht="55.5" customHeight="1">
      <c r="A220" s="79" t="s">
        <v>165</v>
      </c>
      <c r="B220" s="91" t="s">
        <v>284</v>
      </c>
      <c r="C220" s="80" t="s">
        <v>289</v>
      </c>
      <c r="D220" s="80" t="s">
        <v>166</v>
      </c>
      <c r="E220" s="81">
        <v>360.6</v>
      </c>
      <c r="F220" s="81">
        <v>261</v>
      </c>
    </row>
    <row r="221" spans="1:6" ht="74.25" customHeight="1">
      <c r="A221" s="115" t="s">
        <v>290</v>
      </c>
      <c r="B221" s="89" t="s">
        <v>284</v>
      </c>
      <c r="C221" s="73" t="s">
        <v>291</v>
      </c>
      <c r="D221" s="73"/>
      <c r="E221" s="74">
        <f>E222</f>
        <v>90</v>
      </c>
      <c r="F221" s="74">
        <f>F222</f>
        <v>69.7</v>
      </c>
    </row>
    <row r="222" spans="1:6" ht="55.5" customHeight="1">
      <c r="A222" s="78" t="s">
        <v>163</v>
      </c>
      <c r="B222" s="90" t="s">
        <v>284</v>
      </c>
      <c r="C222" s="76" t="s">
        <v>291</v>
      </c>
      <c r="D222" s="76" t="s">
        <v>164</v>
      </c>
      <c r="E222" s="77">
        <f>E223</f>
        <v>90</v>
      </c>
      <c r="F222" s="77">
        <f>F223</f>
        <v>69.7</v>
      </c>
    </row>
    <row r="223" spans="1:6" ht="55.5" customHeight="1">
      <c r="A223" s="79" t="s">
        <v>165</v>
      </c>
      <c r="B223" s="91" t="s">
        <v>284</v>
      </c>
      <c r="C223" s="80" t="s">
        <v>291</v>
      </c>
      <c r="D223" s="80" t="s">
        <v>166</v>
      </c>
      <c r="E223" s="81">
        <v>90</v>
      </c>
      <c r="F223" s="81">
        <v>69.7</v>
      </c>
    </row>
    <row r="224" spans="1:6" ht="55.5" customHeight="1">
      <c r="A224" s="116" t="s">
        <v>474</v>
      </c>
      <c r="B224" s="89" t="s">
        <v>284</v>
      </c>
      <c r="C224" s="73" t="s">
        <v>460</v>
      </c>
      <c r="D224" s="80"/>
      <c r="E224" s="74">
        <f>E225</f>
        <v>300</v>
      </c>
      <c r="F224" s="74">
        <f>F225</f>
        <v>300</v>
      </c>
    </row>
    <row r="225" spans="1:6" ht="55.5" customHeight="1">
      <c r="A225" s="78" t="s">
        <v>163</v>
      </c>
      <c r="B225" s="90" t="s">
        <v>284</v>
      </c>
      <c r="C225" s="80" t="s">
        <v>460</v>
      </c>
      <c r="D225" s="76" t="s">
        <v>164</v>
      </c>
      <c r="E225" s="81">
        <f>E226</f>
        <v>300</v>
      </c>
      <c r="F225" s="81">
        <f>F226</f>
        <v>300</v>
      </c>
    </row>
    <row r="226" spans="1:6" ht="55.5" customHeight="1">
      <c r="A226" s="79" t="s">
        <v>165</v>
      </c>
      <c r="B226" s="91" t="s">
        <v>284</v>
      </c>
      <c r="C226" s="80" t="s">
        <v>460</v>
      </c>
      <c r="D226" s="80" t="s">
        <v>166</v>
      </c>
      <c r="E226" s="81">
        <v>300</v>
      </c>
      <c r="F226" s="81">
        <v>300</v>
      </c>
    </row>
    <row r="227" spans="1:6" ht="86.25" customHeight="1">
      <c r="A227" s="115" t="s">
        <v>292</v>
      </c>
      <c r="B227" s="89" t="s">
        <v>284</v>
      </c>
      <c r="C227" s="73" t="s">
        <v>293</v>
      </c>
      <c r="D227" s="73"/>
      <c r="E227" s="74">
        <f>E228</f>
        <v>200</v>
      </c>
      <c r="F227" s="74">
        <f>F228</f>
        <v>0</v>
      </c>
    </row>
    <row r="228" spans="1:6" ht="54.75" customHeight="1">
      <c r="A228" s="78" t="s">
        <v>163</v>
      </c>
      <c r="B228" s="90" t="s">
        <v>284</v>
      </c>
      <c r="C228" s="76" t="s">
        <v>293</v>
      </c>
      <c r="D228" s="76" t="s">
        <v>164</v>
      </c>
      <c r="E228" s="77">
        <f>E229</f>
        <v>200</v>
      </c>
      <c r="F228" s="77">
        <f>F229</f>
        <v>0</v>
      </c>
    </row>
    <row r="229" spans="1:6" ht="55.5" customHeight="1">
      <c r="A229" s="79" t="s">
        <v>165</v>
      </c>
      <c r="B229" s="91" t="s">
        <v>284</v>
      </c>
      <c r="C229" s="80" t="s">
        <v>293</v>
      </c>
      <c r="D229" s="80" t="s">
        <v>166</v>
      </c>
      <c r="E229" s="81">
        <v>200</v>
      </c>
      <c r="F229" s="81">
        <v>0</v>
      </c>
    </row>
    <row r="230" spans="1:6" ht="193.5" customHeight="1">
      <c r="A230" s="187" t="s">
        <v>478</v>
      </c>
      <c r="B230" s="89" t="s">
        <v>284</v>
      </c>
      <c r="C230" s="73" t="s">
        <v>456</v>
      </c>
      <c r="D230" s="80"/>
      <c r="E230" s="74">
        <f>E231</f>
        <v>2820.1</v>
      </c>
      <c r="F230" s="74">
        <f>F231</f>
        <v>446.1</v>
      </c>
    </row>
    <row r="231" spans="1:6" ht="97" customHeight="1">
      <c r="A231" s="78" t="s">
        <v>155</v>
      </c>
      <c r="B231" s="90" t="s">
        <v>284</v>
      </c>
      <c r="C231" s="80" t="s">
        <v>456</v>
      </c>
      <c r="D231" s="80" t="s">
        <v>156</v>
      </c>
      <c r="E231" s="81">
        <f>E232</f>
        <v>2820.1</v>
      </c>
      <c r="F231" s="81">
        <f>F232</f>
        <v>446.1</v>
      </c>
    </row>
    <row r="232" spans="1:6" ht="55.5" customHeight="1">
      <c r="A232" s="87" t="s">
        <v>201</v>
      </c>
      <c r="B232" s="91" t="s">
        <v>284</v>
      </c>
      <c r="C232" s="80" t="s">
        <v>456</v>
      </c>
      <c r="D232" s="80" t="s">
        <v>202</v>
      </c>
      <c r="E232" s="81">
        <v>2820.1</v>
      </c>
      <c r="F232" s="81">
        <v>446.1</v>
      </c>
    </row>
    <row r="233" spans="1:6" ht="23.25" customHeight="1">
      <c r="A233" s="115" t="s">
        <v>294</v>
      </c>
      <c r="B233" s="89" t="s">
        <v>295</v>
      </c>
      <c r="C233" s="73"/>
      <c r="D233" s="73"/>
      <c r="E233" s="74">
        <f>E234+E246+E251+E258+E263+E269+E272+E275+E280+E285+E290</f>
        <v>180717</v>
      </c>
      <c r="F233" s="74">
        <f>F234+F246+F251+F258+F263+F269+F272+F275+F280+F285+F290</f>
        <v>128660.7</v>
      </c>
    </row>
    <row r="234" spans="1:6" ht="46.5" customHeight="1">
      <c r="A234" s="140" t="s">
        <v>296</v>
      </c>
      <c r="B234" s="91" t="s">
        <v>295</v>
      </c>
      <c r="C234" s="80" t="s">
        <v>297</v>
      </c>
      <c r="D234" s="80"/>
      <c r="E234" s="81">
        <f>E235</f>
        <v>58186.9</v>
      </c>
      <c r="F234" s="81">
        <f>F235</f>
        <v>47700.2</v>
      </c>
    </row>
    <row r="235" spans="1:6" ht="40.5" customHeight="1">
      <c r="A235" s="115" t="s">
        <v>220</v>
      </c>
      <c r="B235" s="89" t="s">
        <v>295</v>
      </c>
      <c r="C235" s="73" t="s">
        <v>298</v>
      </c>
      <c r="D235" s="73"/>
      <c r="E235" s="74">
        <f>E236+E238+E240+E242+E244</f>
        <v>58186.9</v>
      </c>
      <c r="F235" s="74">
        <f>F236+F238+F240+F242+F244</f>
        <v>47700.2</v>
      </c>
    </row>
    <row r="236" spans="1:6" ht="123.75" customHeight="1">
      <c r="A236" s="78" t="s">
        <v>155</v>
      </c>
      <c r="B236" s="90" t="s">
        <v>295</v>
      </c>
      <c r="C236" s="76" t="s">
        <v>298</v>
      </c>
      <c r="D236" s="76" t="s">
        <v>156</v>
      </c>
      <c r="E236" s="77">
        <f>E237</f>
        <v>24919.5</v>
      </c>
      <c r="F236" s="77">
        <f>F237</f>
        <v>23972.1</v>
      </c>
    </row>
    <row r="237" spans="1:6" ht="55.5" customHeight="1">
      <c r="A237" s="87" t="s">
        <v>201</v>
      </c>
      <c r="B237" s="91" t="s">
        <v>295</v>
      </c>
      <c r="C237" s="80" t="s">
        <v>298</v>
      </c>
      <c r="D237" s="80" t="s">
        <v>202</v>
      </c>
      <c r="E237" s="81">
        <v>24919.5</v>
      </c>
      <c r="F237" s="81">
        <v>23972.1</v>
      </c>
    </row>
    <row r="238" spans="1:6" ht="55.5" customHeight="1">
      <c r="A238" s="78" t="s">
        <v>163</v>
      </c>
      <c r="B238" s="90" t="s">
        <v>295</v>
      </c>
      <c r="C238" s="76" t="s">
        <v>298</v>
      </c>
      <c r="D238" s="76" t="s">
        <v>164</v>
      </c>
      <c r="E238" s="77">
        <f>E239</f>
        <v>29500.400000000001</v>
      </c>
      <c r="F238" s="77">
        <f>F239</f>
        <v>22570.2</v>
      </c>
    </row>
    <row r="239" spans="1:6" ht="55.5" customHeight="1">
      <c r="A239" s="79" t="s">
        <v>165</v>
      </c>
      <c r="B239" s="91" t="s">
        <v>295</v>
      </c>
      <c r="C239" s="80" t="s">
        <v>299</v>
      </c>
      <c r="D239" s="80" t="s">
        <v>166</v>
      </c>
      <c r="E239" s="81">
        <v>29500.400000000001</v>
      </c>
      <c r="F239" s="81">
        <v>22570.2</v>
      </c>
    </row>
    <row r="240" spans="1:6" ht="55.5" customHeight="1">
      <c r="A240" s="78" t="s">
        <v>300</v>
      </c>
      <c r="B240" s="90" t="s">
        <v>295</v>
      </c>
      <c r="C240" s="76" t="s">
        <v>298</v>
      </c>
      <c r="D240" s="76" t="s">
        <v>301</v>
      </c>
      <c r="E240" s="81">
        <f>E241</f>
        <v>103.2</v>
      </c>
      <c r="F240" s="81">
        <f>F241</f>
        <v>103.2</v>
      </c>
    </row>
    <row r="241" spans="1:6" ht="55.5" customHeight="1">
      <c r="A241" s="79" t="s">
        <v>302</v>
      </c>
      <c r="B241" s="91" t="s">
        <v>295</v>
      </c>
      <c r="C241" s="80" t="s">
        <v>444</v>
      </c>
      <c r="D241" s="80" t="s">
        <v>303</v>
      </c>
      <c r="E241" s="81">
        <v>103.2</v>
      </c>
      <c r="F241" s="81">
        <v>103.2</v>
      </c>
    </row>
    <row r="242" spans="1:6" ht="29.25" customHeight="1">
      <c r="A242" s="142" t="s">
        <v>169</v>
      </c>
      <c r="B242" s="90" t="s">
        <v>295</v>
      </c>
      <c r="C242" s="76" t="s">
        <v>298</v>
      </c>
      <c r="D242" s="76" t="s">
        <v>170</v>
      </c>
      <c r="E242" s="77">
        <f>E243</f>
        <v>1275.3</v>
      </c>
      <c r="F242" s="77">
        <f>F243</f>
        <v>1054.7</v>
      </c>
    </row>
    <row r="243" spans="1:6" ht="26.25" customHeight="1">
      <c r="A243" s="143" t="s">
        <v>171</v>
      </c>
      <c r="B243" s="91" t="s">
        <v>295</v>
      </c>
      <c r="C243" s="80" t="s">
        <v>298</v>
      </c>
      <c r="D243" s="80" t="s">
        <v>172</v>
      </c>
      <c r="E243" s="81">
        <v>1275.3</v>
      </c>
      <c r="F243" s="81">
        <v>1054.7</v>
      </c>
    </row>
    <row r="244" spans="1:6" ht="26.25" customHeight="1">
      <c r="A244" s="110" t="s">
        <v>238</v>
      </c>
      <c r="B244" s="90" t="s">
        <v>295</v>
      </c>
      <c r="C244" s="76" t="s">
        <v>298</v>
      </c>
      <c r="D244" s="76" t="s">
        <v>239</v>
      </c>
      <c r="E244" s="77">
        <f>E245</f>
        <v>2388.5</v>
      </c>
      <c r="F244" s="77">
        <f>F245</f>
        <v>0</v>
      </c>
    </row>
    <row r="245" spans="1:6" ht="26.25" customHeight="1">
      <c r="A245" s="95" t="s">
        <v>240</v>
      </c>
      <c r="B245" s="91" t="s">
        <v>295</v>
      </c>
      <c r="C245" s="80" t="s">
        <v>298</v>
      </c>
      <c r="D245" s="80" t="s">
        <v>241</v>
      </c>
      <c r="E245" s="81">
        <v>2388.5</v>
      </c>
      <c r="F245" s="81">
        <v>0</v>
      </c>
    </row>
    <row r="246" spans="1:6" ht="102.75" customHeight="1">
      <c r="A246" s="144" t="s">
        <v>304</v>
      </c>
      <c r="B246" s="136" t="s">
        <v>295</v>
      </c>
      <c r="C246" s="137" t="s">
        <v>305</v>
      </c>
      <c r="D246" s="137"/>
      <c r="E246" s="74">
        <f>E247+E249</f>
        <v>8905.7000000000007</v>
      </c>
      <c r="F246" s="74">
        <f>F247+F249</f>
        <v>6013.1</v>
      </c>
    </row>
    <row r="247" spans="1:6" ht="106.5" customHeight="1">
      <c r="A247" s="145" t="s">
        <v>155</v>
      </c>
      <c r="B247" s="146" t="s">
        <v>295</v>
      </c>
      <c r="C247" s="147" t="s">
        <v>305</v>
      </c>
      <c r="D247" s="147" t="s">
        <v>156</v>
      </c>
      <c r="E247" s="77">
        <f>E248</f>
        <v>7864</v>
      </c>
      <c r="F247" s="77">
        <f>F248</f>
        <v>6013.1</v>
      </c>
    </row>
    <row r="248" spans="1:6" ht="55.5" customHeight="1">
      <c r="A248" s="148" t="s">
        <v>201</v>
      </c>
      <c r="B248" s="138" t="s">
        <v>295</v>
      </c>
      <c r="C248" s="147" t="s">
        <v>305</v>
      </c>
      <c r="D248" s="139" t="s">
        <v>202</v>
      </c>
      <c r="E248" s="81">
        <v>7864</v>
      </c>
      <c r="F248" s="81">
        <v>6013.1</v>
      </c>
    </row>
    <row r="249" spans="1:6" ht="55.5" customHeight="1">
      <c r="A249" s="110" t="s">
        <v>238</v>
      </c>
      <c r="B249" s="146" t="s">
        <v>295</v>
      </c>
      <c r="C249" s="147" t="s">
        <v>305</v>
      </c>
      <c r="D249" s="147" t="s">
        <v>239</v>
      </c>
      <c r="E249" s="77">
        <f>E250</f>
        <v>1041.7</v>
      </c>
      <c r="F249" s="77">
        <f>F250</f>
        <v>0</v>
      </c>
    </row>
    <row r="250" spans="1:6" ht="55.5" customHeight="1">
      <c r="A250" s="95" t="s">
        <v>240</v>
      </c>
      <c r="B250" s="138" t="s">
        <v>295</v>
      </c>
      <c r="C250" s="147" t="s">
        <v>305</v>
      </c>
      <c r="D250" s="139" t="s">
        <v>241</v>
      </c>
      <c r="E250" s="81">
        <v>1041.7</v>
      </c>
      <c r="F250" s="81">
        <v>0</v>
      </c>
    </row>
    <row r="251" spans="1:6" ht="144" customHeight="1">
      <c r="A251" s="149" t="s">
        <v>306</v>
      </c>
      <c r="B251" s="89" t="s">
        <v>295</v>
      </c>
      <c r="C251" s="73" t="s">
        <v>289</v>
      </c>
      <c r="D251" s="73"/>
      <c r="E251" s="74">
        <f>E252+E254+E256</f>
        <v>84348.400000000009</v>
      </c>
      <c r="F251" s="74">
        <f>F252+F254+F256</f>
        <v>63647.9</v>
      </c>
    </row>
    <row r="252" spans="1:6" ht="120" customHeight="1">
      <c r="A252" s="78" t="s">
        <v>155</v>
      </c>
      <c r="B252" s="90" t="s">
        <v>295</v>
      </c>
      <c r="C252" s="76" t="s">
        <v>289</v>
      </c>
      <c r="D252" s="76" t="s">
        <v>156</v>
      </c>
      <c r="E252" s="77">
        <f>E253</f>
        <v>79449.100000000006</v>
      </c>
      <c r="F252" s="77">
        <f>F253</f>
        <v>62846.9</v>
      </c>
    </row>
    <row r="253" spans="1:6" ht="55.5" customHeight="1">
      <c r="A253" s="87" t="s">
        <v>201</v>
      </c>
      <c r="B253" s="91" t="s">
        <v>295</v>
      </c>
      <c r="C253" s="80" t="s">
        <v>289</v>
      </c>
      <c r="D253" s="80" t="s">
        <v>202</v>
      </c>
      <c r="E253" s="81">
        <v>79449.100000000006</v>
      </c>
      <c r="F253" s="81">
        <v>62846.9</v>
      </c>
    </row>
    <row r="254" spans="1:6" ht="55.5" customHeight="1">
      <c r="A254" s="78" t="s">
        <v>163</v>
      </c>
      <c r="B254" s="90" t="s">
        <v>295</v>
      </c>
      <c r="C254" s="76" t="s">
        <v>289</v>
      </c>
      <c r="D254" s="76" t="s">
        <v>164</v>
      </c>
      <c r="E254" s="77">
        <f>E255</f>
        <v>1083</v>
      </c>
      <c r="F254" s="77">
        <f>F255</f>
        <v>801</v>
      </c>
    </row>
    <row r="255" spans="1:6" ht="55.5" customHeight="1">
      <c r="A255" s="79" t="s">
        <v>165</v>
      </c>
      <c r="B255" s="91" t="s">
        <v>295</v>
      </c>
      <c r="C255" s="80" t="s">
        <v>289</v>
      </c>
      <c r="D255" s="80" t="s">
        <v>166</v>
      </c>
      <c r="E255" s="81">
        <v>1083</v>
      </c>
      <c r="F255" s="81">
        <v>801</v>
      </c>
    </row>
    <row r="256" spans="1:6" ht="64.5" customHeight="1">
      <c r="A256" s="110" t="s">
        <v>238</v>
      </c>
      <c r="B256" s="90" t="s">
        <v>295</v>
      </c>
      <c r="C256" s="76" t="s">
        <v>289</v>
      </c>
      <c r="D256" s="76" t="s">
        <v>239</v>
      </c>
      <c r="E256" s="77">
        <f>E257</f>
        <v>3816.3</v>
      </c>
      <c r="F256" s="77">
        <f>F257</f>
        <v>0</v>
      </c>
    </row>
    <row r="257" spans="1:6" ht="34" customHeight="1">
      <c r="A257" s="95" t="s">
        <v>240</v>
      </c>
      <c r="B257" s="91" t="s">
        <v>295</v>
      </c>
      <c r="C257" s="80" t="s">
        <v>289</v>
      </c>
      <c r="D257" s="80" t="s">
        <v>241</v>
      </c>
      <c r="E257" s="81">
        <v>3816.3</v>
      </c>
      <c r="F257" s="81">
        <v>0</v>
      </c>
    </row>
    <row r="258" spans="1:6" ht="89.25" customHeight="1">
      <c r="A258" s="150" t="s">
        <v>307</v>
      </c>
      <c r="B258" s="89" t="s">
        <v>295</v>
      </c>
      <c r="C258" s="73" t="s">
        <v>308</v>
      </c>
      <c r="D258" s="73"/>
      <c r="E258" s="74">
        <f>E259+E261</f>
        <v>2286.9</v>
      </c>
      <c r="F258" s="74">
        <f>F259+F261</f>
        <v>1109.3</v>
      </c>
    </row>
    <row r="259" spans="1:6" ht="55.5" customHeight="1">
      <c r="A259" s="78" t="s">
        <v>163</v>
      </c>
      <c r="B259" s="90" t="s">
        <v>295</v>
      </c>
      <c r="C259" s="76" t="s">
        <v>308</v>
      </c>
      <c r="D259" s="76" t="s">
        <v>164</v>
      </c>
      <c r="E259" s="77">
        <f>E260</f>
        <v>1715.5</v>
      </c>
      <c r="F259" s="77">
        <f>F260</f>
        <v>1109.3</v>
      </c>
    </row>
    <row r="260" spans="1:6" ht="55.5" customHeight="1">
      <c r="A260" s="79" t="s">
        <v>165</v>
      </c>
      <c r="B260" s="91" t="s">
        <v>295</v>
      </c>
      <c r="C260" s="80" t="s">
        <v>308</v>
      </c>
      <c r="D260" s="80" t="s">
        <v>166</v>
      </c>
      <c r="E260" s="84">
        <v>1715.5</v>
      </c>
      <c r="F260" s="84">
        <v>1109.3</v>
      </c>
    </row>
    <row r="261" spans="1:6" ht="55.5" customHeight="1">
      <c r="A261" s="110" t="s">
        <v>238</v>
      </c>
      <c r="B261" s="90" t="s">
        <v>295</v>
      </c>
      <c r="C261" s="76" t="s">
        <v>308</v>
      </c>
      <c r="D261" s="76" t="s">
        <v>239</v>
      </c>
      <c r="E261" s="77">
        <f>E262</f>
        <v>571.4</v>
      </c>
      <c r="F261" s="77">
        <v>0</v>
      </c>
    </row>
    <row r="262" spans="1:6" ht="31.5" customHeight="1">
      <c r="A262" s="95" t="s">
        <v>240</v>
      </c>
      <c r="B262" s="91" t="s">
        <v>295</v>
      </c>
      <c r="C262" s="80" t="s">
        <v>308</v>
      </c>
      <c r="D262" s="80" t="s">
        <v>241</v>
      </c>
      <c r="E262" s="84">
        <v>571.4</v>
      </c>
      <c r="F262" s="84">
        <v>0</v>
      </c>
    </row>
    <row r="263" spans="1:6" ht="114.75" customHeight="1">
      <c r="A263" s="116" t="s">
        <v>309</v>
      </c>
      <c r="B263" s="89" t="s">
        <v>295</v>
      </c>
      <c r="C263" s="73" t="s">
        <v>310</v>
      </c>
      <c r="D263" s="73"/>
      <c r="E263" s="74">
        <f>E264</f>
        <v>11926</v>
      </c>
      <c r="F263" s="74">
        <f>F264</f>
        <v>4433</v>
      </c>
    </row>
    <row r="264" spans="1:6" ht="55.5" customHeight="1">
      <c r="A264" s="78" t="s">
        <v>163</v>
      </c>
      <c r="B264" s="90" t="s">
        <v>295</v>
      </c>
      <c r="C264" s="76" t="s">
        <v>310</v>
      </c>
      <c r="D264" s="76" t="s">
        <v>164</v>
      </c>
      <c r="E264" s="77">
        <f>E265</f>
        <v>11926</v>
      </c>
      <c r="F264" s="77">
        <f>F265</f>
        <v>4433</v>
      </c>
    </row>
    <row r="265" spans="1:6" ht="55.5" customHeight="1">
      <c r="A265" s="79" t="s">
        <v>165</v>
      </c>
      <c r="B265" s="91" t="s">
        <v>295</v>
      </c>
      <c r="C265" s="80" t="s">
        <v>310</v>
      </c>
      <c r="D265" s="80" t="s">
        <v>166</v>
      </c>
      <c r="E265" s="84">
        <v>11926</v>
      </c>
      <c r="F265" s="84">
        <v>4433</v>
      </c>
    </row>
    <row r="266" spans="1:6" ht="81.75" customHeight="1">
      <c r="A266" s="82" t="s">
        <v>236</v>
      </c>
      <c r="B266" s="89" t="s">
        <v>295</v>
      </c>
      <c r="C266" s="73" t="s">
        <v>237</v>
      </c>
      <c r="D266" s="73"/>
      <c r="E266" s="151">
        <f>E267</f>
        <v>0</v>
      </c>
      <c r="F266" s="151">
        <f>F267</f>
        <v>0</v>
      </c>
    </row>
    <row r="267" spans="1:6" ht="117.75" customHeight="1">
      <c r="A267" s="78" t="s">
        <v>155</v>
      </c>
      <c r="B267" s="90" t="s">
        <v>295</v>
      </c>
      <c r="C267" s="76" t="s">
        <v>237</v>
      </c>
      <c r="D267" s="76" t="s">
        <v>156</v>
      </c>
      <c r="E267" s="84">
        <f>E268</f>
        <v>0</v>
      </c>
      <c r="F267" s="84">
        <f>F268</f>
        <v>0</v>
      </c>
    </row>
    <row r="268" spans="1:6" ht="55.5" customHeight="1">
      <c r="A268" s="87" t="s">
        <v>201</v>
      </c>
      <c r="B268" s="91" t="s">
        <v>295</v>
      </c>
      <c r="C268" s="76" t="s">
        <v>237</v>
      </c>
      <c r="D268" s="80" t="s">
        <v>202</v>
      </c>
      <c r="E268" s="84">
        <v>0</v>
      </c>
      <c r="F268" s="84">
        <v>0</v>
      </c>
    </row>
    <row r="269" spans="1:6" ht="55.5" customHeight="1">
      <c r="A269" s="116" t="s">
        <v>474</v>
      </c>
      <c r="B269" s="89" t="s">
        <v>295</v>
      </c>
      <c r="C269" s="73" t="s">
        <v>460</v>
      </c>
      <c r="D269" s="80"/>
      <c r="E269" s="151">
        <f>E270</f>
        <v>780</v>
      </c>
      <c r="F269" s="151">
        <f>F270</f>
        <v>780</v>
      </c>
    </row>
    <row r="270" spans="1:6" ht="55.5" customHeight="1">
      <c r="A270" s="78" t="s">
        <v>163</v>
      </c>
      <c r="B270" s="90" t="s">
        <v>295</v>
      </c>
      <c r="C270" s="80" t="s">
        <v>460</v>
      </c>
      <c r="D270" s="76" t="s">
        <v>164</v>
      </c>
      <c r="E270" s="77">
        <f>E271</f>
        <v>780</v>
      </c>
      <c r="F270" s="77">
        <f>F271</f>
        <v>780</v>
      </c>
    </row>
    <row r="271" spans="1:6" ht="55.5" customHeight="1">
      <c r="A271" s="79" t="s">
        <v>165</v>
      </c>
      <c r="B271" s="91" t="s">
        <v>295</v>
      </c>
      <c r="C271" s="80" t="s">
        <v>460</v>
      </c>
      <c r="D271" s="80" t="s">
        <v>166</v>
      </c>
      <c r="E271" s="84">
        <v>780</v>
      </c>
      <c r="F271" s="84">
        <v>780</v>
      </c>
    </row>
    <row r="272" spans="1:6" ht="83.5" customHeight="1">
      <c r="A272" s="180" t="s">
        <v>448</v>
      </c>
      <c r="B272" s="89" t="s">
        <v>295</v>
      </c>
      <c r="C272" s="73" t="s">
        <v>237</v>
      </c>
      <c r="D272" s="80"/>
      <c r="E272" s="151">
        <f>E273</f>
        <v>63.8</v>
      </c>
      <c r="F272" s="151">
        <f>F273</f>
        <v>63.8</v>
      </c>
    </row>
    <row r="273" spans="1:6" ht="105" customHeight="1">
      <c r="A273" s="145" t="s">
        <v>155</v>
      </c>
      <c r="B273" s="90" t="s">
        <v>295</v>
      </c>
      <c r="C273" s="76" t="s">
        <v>237</v>
      </c>
      <c r="D273" s="80" t="s">
        <v>156</v>
      </c>
      <c r="E273" s="84">
        <f>E274</f>
        <v>63.8</v>
      </c>
      <c r="F273" s="84">
        <f>F274</f>
        <v>63.8</v>
      </c>
    </row>
    <row r="274" spans="1:6" ht="55.5" customHeight="1">
      <c r="A274" s="148" t="s">
        <v>201</v>
      </c>
      <c r="B274" s="91" t="s">
        <v>295</v>
      </c>
      <c r="C274" s="80" t="s">
        <v>237</v>
      </c>
      <c r="D274" s="80" t="s">
        <v>202</v>
      </c>
      <c r="E274" s="84">
        <v>63.8</v>
      </c>
      <c r="F274" s="84">
        <v>63.8</v>
      </c>
    </row>
    <row r="275" spans="1:6" ht="111.75" customHeight="1">
      <c r="A275" s="116" t="s">
        <v>311</v>
      </c>
      <c r="B275" s="89" t="s">
        <v>295</v>
      </c>
      <c r="C275" s="73" t="s">
        <v>312</v>
      </c>
      <c r="D275" s="73"/>
      <c r="E275" s="74">
        <f>E276+E278</f>
        <v>5417.2</v>
      </c>
      <c r="F275" s="74">
        <f>F276+F278</f>
        <v>2554.6</v>
      </c>
    </row>
    <row r="276" spans="1:6" ht="55.5" customHeight="1">
      <c r="A276" s="78" t="s">
        <v>163</v>
      </c>
      <c r="B276" s="90" t="s">
        <v>295</v>
      </c>
      <c r="C276" s="76" t="s">
        <v>312</v>
      </c>
      <c r="D276" s="76" t="s">
        <v>164</v>
      </c>
      <c r="E276" s="77">
        <f>E277</f>
        <v>3768.4</v>
      </c>
      <c r="F276" s="77">
        <f>F277</f>
        <v>2554.6</v>
      </c>
    </row>
    <row r="277" spans="1:6" ht="55.5" customHeight="1">
      <c r="A277" s="79" t="s">
        <v>165</v>
      </c>
      <c r="B277" s="91" t="s">
        <v>295</v>
      </c>
      <c r="C277" s="80" t="s">
        <v>312</v>
      </c>
      <c r="D277" s="80" t="s">
        <v>166</v>
      </c>
      <c r="E277" s="84">
        <v>3768.4</v>
      </c>
      <c r="F277" s="84">
        <v>2554.6</v>
      </c>
    </row>
    <row r="278" spans="1:6" ht="55.5" customHeight="1">
      <c r="A278" s="110" t="s">
        <v>238</v>
      </c>
      <c r="B278" s="90" t="s">
        <v>295</v>
      </c>
      <c r="C278" s="76" t="s">
        <v>312</v>
      </c>
      <c r="D278" s="80" t="s">
        <v>239</v>
      </c>
      <c r="E278" s="84">
        <f>E279</f>
        <v>1648.8</v>
      </c>
      <c r="F278" s="84">
        <f>F279</f>
        <v>0</v>
      </c>
    </row>
    <row r="279" spans="1:6" ht="55.5" customHeight="1">
      <c r="A279" s="95" t="s">
        <v>240</v>
      </c>
      <c r="B279" s="91" t="s">
        <v>295</v>
      </c>
      <c r="C279" s="80" t="s">
        <v>312</v>
      </c>
      <c r="D279" s="80" t="s">
        <v>241</v>
      </c>
      <c r="E279" s="84">
        <v>1648.8</v>
      </c>
      <c r="F279" s="84">
        <v>0</v>
      </c>
    </row>
    <row r="280" spans="1:6" ht="189.5" customHeight="1">
      <c r="A280" s="93" t="s">
        <v>313</v>
      </c>
      <c r="B280" s="89" t="s">
        <v>295</v>
      </c>
      <c r="C280" s="73" t="s">
        <v>314</v>
      </c>
      <c r="D280" s="114"/>
      <c r="E280" s="74">
        <f>E281+E283</f>
        <v>1187.3999999999999</v>
      </c>
      <c r="F280" s="74">
        <f>F281+F283</f>
        <v>841.4</v>
      </c>
    </row>
    <row r="281" spans="1:6" ht="108.5" customHeight="1">
      <c r="A281" s="145" t="s">
        <v>155</v>
      </c>
      <c r="B281" s="90" t="s">
        <v>295</v>
      </c>
      <c r="C281" s="76" t="s">
        <v>314</v>
      </c>
      <c r="D281" s="76" t="s">
        <v>156</v>
      </c>
      <c r="E281" s="77">
        <f>E282</f>
        <v>1076.8</v>
      </c>
      <c r="F281" s="77">
        <f>F282</f>
        <v>841.4</v>
      </c>
    </row>
    <row r="282" spans="1:6" ht="55.5" customHeight="1">
      <c r="A282" s="148" t="s">
        <v>201</v>
      </c>
      <c r="B282" s="91" t="s">
        <v>295</v>
      </c>
      <c r="C282" s="80" t="s">
        <v>314</v>
      </c>
      <c r="D282" s="80" t="s">
        <v>202</v>
      </c>
      <c r="E282" s="81">
        <v>1076.8</v>
      </c>
      <c r="F282" s="81">
        <v>841.4</v>
      </c>
    </row>
    <row r="283" spans="1:6" ht="55.5" customHeight="1">
      <c r="A283" s="110" t="s">
        <v>238</v>
      </c>
      <c r="B283" s="90" t="s">
        <v>295</v>
      </c>
      <c r="C283" s="76" t="s">
        <v>314</v>
      </c>
      <c r="D283" s="76" t="s">
        <v>239</v>
      </c>
      <c r="E283" s="77">
        <f>E284</f>
        <v>110.6</v>
      </c>
      <c r="F283" s="77">
        <f>F284</f>
        <v>0</v>
      </c>
    </row>
    <row r="284" spans="1:6" ht="55.5" customHeight="1">
      <c r="A284" s="95" t="s">
        <v>240</v>
      </c>
      <c r="B284" s="91" t="s">
        <v>295</v>
      </c>
      <c r="C284" s="80" t="s">
        <v>314</v>
      </c>
      <c r="D284" s="80" t="s">
        <v>241</v>
      </c>
      <c r="E284" s="81">
        <v>110.6</v>
      </c>
      <c r="F284" s="81">
        <v>0</v>
      </c>
    </row>
    <row r="285" spans="1:6" ht="55.5" customHeight="1">
      <c r="A285" s="187" t="s">
        <v>478</v>
      </c>
      <c r="B285" s="89" t="s">
        <v>295</v>
      </c>
      <c r="C285" s="73" t="s">
        <v>456</v>
      </c>
      <c r="D285" s="80"/>
      <c r="E285" s="74">
        <f>E286+E288</f>
        <v>7019.7000000000007</v>
      </c>
      <c r="F285" s="74">
        <f>F286+F288</f>
        <v>922.4</v>
      </c>
    </row>
    <row r="286" spans="1:6" ht="100.5" customHeight="1">
      <c r="A286" s="78" t="s">
        <v>155</v>
      </c>
      <c r="B286" s="90" t="s">
        <v>295</v>
      </c>
      <c r="C286" s="80" t="s">
        <v>456</v>
      </c>
      <c r="D286" s="80" t="s">
        <v>156</v>
      </c>
      <c r="E286" s="81">
        <f>E287</f>
        <v>5942.8</v>
      </c>
      <c r="F286" s="81">
        <f>F287</f>
        <v>922.4</v>
      </c>
    </row>
    <row r="287" spans="1:6" ht="55.5" customHeight="1">
      <c r="A287" s="87" t="s">
        <v>201</v>
      </c>
      <c r="B287" s="91" t="s">
        <v>295</v>
      </c>
      <c r="C287" s="80" t="s">
        <v>456</v>
      </c>
      <c r="D287" s="80" t="s">
        <v>202</v>
      </c>
      <c r="E287" s="81">
        <v>5942.8</v>
      </c>
      <c r="F287" s="81">
        <v>922.4</v>
      </c>
    </row>
    <row r="288" spans="1:6" ht="55.5" customHeight="1">
      <c r="A288" s="110" t="s">
        <v>238</v>
      </c>
      <c r="B288" s="90" t="s">
        <v>295</v>
      </c>
      <c r="C288" s="80" t="s">
        <v>456</v>
      </c>
      <c r="D288" s="80" t="s">
        <v>239</v>
      </c>
      <c r="E288" s="81">
        <f>E289</f>
        <v>1076.9000000000001</v>
      </c>
      <c r="F288" s="81">
        <f>F289</f>
        <v>0</v>
      </c>
    </row>
    <row r="289" spans="1:6" ht="55.5" customHeight="1">
      <c r="A289" s="95" t="s">
        <v>240</v>
      </c>
      <c r="B289" s="91" t="s">
        <v>295</v>
      </c>
      <c r="C289" s="80" t="s">
        <v>456</v>
      </c>
      <c r="D289" s="80" t="s">
        <v>241</v>
      </c>
      <c r="E289" s="81">
        <v>1076.9000000000001</v>
      </c>
      <c r="F289" s="81">
        <v>0</v>
      </c>
    </row>
    <row r="290" spans="1:6" ht="122" customHeight="1">
      <c r="A290" s="128" t="s">
        <v>475</v>
      </c>
      <c r="B290" s="89" t="s">
        <v>295</v>
      </c>
      <c r="C290" s="73" t="s">
        <v>459</v>
      </c>
      <c r="D290" s="80"/>
      <c r="E290" s="74">
        <f>E291</f>
        <v>595</v>
      </c>
      <c r="F290" s="74">
        <f>F291</f>
        <v>595</v>
      </c>
    </row>
    <row r="291" spans="1:6" ht="55.5" customHeight="1">
      <c r="A291" s="78" t="s">
        <v>163</v>
      </c>
      <c r="B291" s="90" t="s">
        <v>295</v>
      </c>
      <c r="C291" s="80" t="s">
        <v>459</v>
      </c>
      <c r="D291" s="80" t="s">
        <v>164</v>
      </c>
      <c r="E291" s="81">
        <f>E292</f>
        <v>595</v>
      </c>
      <c r="F291" s="81">
        <f>F292</f>
        <v>595</v>
      </c>
    </row>
    <row r="292" spans="1:6" ht="55.5" customHeight="1">
      <c r="A292" s="79" t="s">
        <v>165</v>
      </c>
      <c r="B292" s="91" t="s">
        <v>295</v>
      </c>
      <c r="C292" s="80" t="s">
        <v>459</v>
      </c>
      <c r="D292" s="80" t="s">
        <v>166</v>
      </c>
      <c r="E292" s="81">
        <v>595</v>
      </c>
      <c r="F292" s="81">
        <v>595</v>
      </c>
    </row>
    <row r="293" spans="1:6" ht="22.5" customHeight="1">
      <c r="A293" s="82" t="s">
        <v>315</v>
      </c>
      <c r="B293" s="152" t="s">
        <v>316</v>
      </c>
      <c r="C293" s="80"/>
      <c r="D293" s="153"/>
      <c r="E293" s="74">
        <f>E294+E302+E305+E308+E315+E320</f>
        <v>12452.599999999999</v>
      </c>
      <c r="F293" s="74">
        <f>F294+F302+F305+F308+F315+F320</f>
        <v>9703.5000000000018</v>
      </c>
    </row>
    <row r="294" spans="1:6" ht="41.25" customHeight="1">
      <c r="A294" s="115" t="s">
        <v>317</v>
      </c>
      <c r="B294" s="89" t="s">
        <v>316</v>
      </c>
      <c r="C294" s="73" t="s">
        <v>318</v>
      </c>
      <c r="D294" s="73"/>
      <c r="E294" s="74">
        <f>E295</f>
        <v>9610.6</v>
      </c>
      <c r="F294" s="74">
        <f>F295</f>
        <v>8693.4000000000015</v>
      </c>
    </row>
    <row r="295" spans="1:6" ht="38.25" customHeight="1">
      <c r="A295" s="154" t="s">
        <v>220</v>
      </c>
      <c r="B295" s="90" t="s">
        <v>316</v>
      </c>
      <c r="C295" s="76" t="s">
        <v>319</v>
      </c>
      <c r="D295" s="76"/>
      <c r="E295" s="77">
        <f>E296+E299+E300</f>
        <v>9610.6</v>
      </c>
      <c r="F295" s="77">
        <f>F296+F299+F300</f>
        <v>8693.4000000000015</v>
      </c>
    </row>
    <row r="296" spans="1:6" ht="128.25" customHeight="1">
      <c r="A296" s="78" t="s">
        <v>155</v>
      </c>
      <c r="B296" s="90" t="s">
        <v>316</v>
      </c>
      <c r="C296" s="76" t="s">
        <v>319</v>
      </c>
      <c r="D296" s="76" t="s">
        <v>156</v>
      </c>
      <c r="E296" s="77">
        <f>E297</f>
        <v>5207.1000000000004</v>
      </c>
      <c r="F296" s="77">
        <f>F297</f>
        <v>5207.1000000000004</v>
      </c>
    </row>
    <row r="297" spans="1:6" ht="55.5" customHeight="1">
      <c r="A297" s="87" t="s">
        <v>201</v>
      </c>
      <c r="B297" s="91" t="s">
        <v>316</v>
      </c>
      <c r="C297" s="80" t="s">
        <v>319</v>
      </c>
      <c r="D297" s="80" t="s">
        <v>202</v>
      </c>
      <c r="E297" s="81">
        <v>5207.1000000000004</v>
      </c>
      <c r="F297" s="81">
        <v>5207.1000000000004</v>
      </c>
    </row>
    <row r="298" spans="1:6" ht="42.75" customHeight="1">
      <c r="A298" s="78" t="s">
        <v>163</v>
      </c>
      <c r="B298" s="90" t="s">
        <v>316</v>
      </c>
      <c r="C298" s="76" t="s">
        <v>319</v>
      </c>
      <c r="D298" s="76" t="s">
        <v>164</v>
      </c>
      <c r="E298" s="77">
        <f>E299</f>
        <v>60</v>
      </c>
      <c r="F298" s="77">
        <f>F299</f>
        <v>60</v>
      </c>
    </row>
    <row r="299" spans="1:6" ht="55.5" customHeight="1">
      <c r="A299" s="79" t="s">
        <v>165</v>
      </c>
      <c r="B299" s="91" t="s">
        <v>316</v>
      </c>
      <c r="C299" s="80" t="s">
        <v>319</v>
      </c>
      <c r="D299" s="80" t="s">
        <v>166</v>
      </c>
      <c r="E299" s="81">
        <v>60</v>
      </c>
      <c r="F299" s="81">
        <v>60</v>
      </c>
    </row>
    <row r="300" spans="1:6" ht="64.5" customHeight="1">
      <c r="A300" s="110" t="s">
        <v>238</v>
      </c>
      <c r="B300" s="90" t="s">
        <v>316</v>
      </c>
      <c r="C300" s="76" t="s">
        <v>319</v>
      </c>
      <c r="D300" s="76" t="s">
        <v>239</v>
      </c>
      <c r="E300" s="77">
        <f>E301</f>
        <v>4343.5</v>
      </c>
      <c r="F300" s="77">
        <f>F301</f>
        <v>3426.3</v>
      </c>
    </row>
    <row r="301" spans="1:6" ht="27" customHeight="1">
      <c r="A301" s="95" t="s">
        <v>240</v>
      </c>
      <c r="B301" s="91" t="s">
        <v>316</v>
      </c>
      <c r="C301" s="80" t="s">
        <v>319</v>
      </c>
      <c r="D301" s="80" t="s">
        <v>241</v>
      </c>
      <c r="E301" s="84">
        <v>4343.5</v>
      </c>
      <c r="F301" s="84">
        <v>3426.3</v>
      </c>
    </row>
    <row r="302" spans="1:6" ht="58.5" customHeight="1">
      <c r="A302" s="116" t="s">
        <v>474</v>
      </c>
      <c r="B302" s="155" t="s">
        <v>316</v>
      </c>
      <c r="C302" s="155" t="s">
        <v>460</v>
      </c>
      <c r="D302" s="80"/>
      <c r="E302" s="151">
        <f>E303</f>
        <v>110</v>
      </c>
      <c r="F302" s="151">
        <f>F303</f>
        <v>110</v>
      </c>
    </row>
    <row r="303" spans="1:6" ht="27" customHeight="1">
      <c r="A303" s="110" t="s">
        <v>238</v>
      </c>
      <c r="B303" s="157" t="s">
        <v>316</v>
      </c>
      <c r="C303" s="97" t="s">
        <v>460</v>
      </c>
      <c r="D303" s="80" t="s">
        <v>239</v>
      </c>
      <c r="E303" s="84">
        <f>E304</f>
        <v>110</v>
      </c>
      <c r="F303" s="84">
        <f>F304</f>
        <v>110</v>
      </c>
    </row>
    <row r="304" spans="1:6" ht="27" customHeight="1">
      <c r="A304" s="95" t="s">
        <v>240</v>
      </c>
      <c r="B304" s="157" t="s">
        <v>316</v>
      </c>
      <c r="C304" s="97" t="s">
        <v>460</v>
      </c>
      <c r="D304" s="80" t="s">
        <v>241</v>
      </c>
      <c r="E304" s="84">
        <v>110</v>
      </c>
      <c r="F304" s="84">
        <v>110</v>
      </c>
    </row>
    <row r="305" spans="1:6" ht="108" customHeight="1">
      <c r="A305" s="92" t="s">
        <v>320</v>
      </c>
      <c r="B305" s="155" t="s">
        <v>316</v>
      </c>
      <c r="C305" s="155" t="s">
        <v>321</v>
      </c>
      <c r="D305" s="155"/>
      <c r="E305" s="151">
        <f>E306</f>
        <v>60</v>
      </c>
      <c r="F305" s="151">
        <f>F306</f>
        <v>0</v>
      </c>
    </row>
    <row r="306" spans="1:6" ht="68.25" customHeight="1">
      <c r="A306" s="156" t="s">
        <v>238</v>
      </c>
      <c r="B306" s="157" t="s">
        <v>316</v>
      </c>
      <c r="C306" s="157" t="s">
        <v>321</v>
      </c>
      <c r="D306" s="157" t="s">
        <v>239</v>
      </c>
      <c r="E306" s="83">
        <v>60</v>
      </c>
      <c r="F306" s="83">
        <v>0</v>
      </c>
    </row>
    <row r="307" spans="1:6" ht="20.25" customHeight="1">
      <c r="A307" s="158" t="s">
        <v>240</v>
      </c>
      <c r="B307" s="157" t="s">
        <v>316</v>
      </c>
      <c r="C307" s="97" t="s">
        <v>321</v>
      </c>
      <c r="D307" s="97" t="s">
        <v>241</v>
      </c>
      <c r="E307" s="84">
        <v>60</v>
      </c>
      <c r="F307" s="84">
        <v>0</v>
      </c>
    </row>
    <row r="308" spans="1:6" ht="77.5" customHeight="1">
      <c r="A308" s="92" t="s">
        <v>341</v>
      </c>
      <c r="B308" s="155" t="s">
        <v>316</v>
      </c>
      <c r="C308" s="155" t="s">
        <v>342</v>
      </c>
      <c r="D308" s="97"/>
      <c r="E308" s="151">
        <f>E309+E313</f>
        <v>23.3</v>
      </c>
      <c r="F308" s="151">
        <f>F309</f>
        <v>0</v>
      </c>
    </row>
    <row r="309" spans="1:6" ht="55" customHeight="1">
      <c r="A309" s="110" t="s">
        <v>238</v>
      </c>
      <c r="B309" s="97" t="s">
        <v>316</v>
      </c>
      <c r="C309" s="97" t="s">
        <v>342</v>
      </c>
      <c r="D309" s="97" t="s">
        <v>239</v>
      </c>
      <c r="E309" s="84">
        <f>E310+E311+E312</f>
        <v>21.5</v>
      </c>
      <c r="F309" s="84">
        <f>F310+F311+F3158</f>
        <v>0</v>
      </c>
    </row>
    <row r="310" spans="1:6" ht="40" customHeight="1">
      <c r="A310" s="95" t="s">
        <v>240</v>
      </c>
      <c r="B310" s="97" t="s">
        <v>316</v>
      </c>
      <c r="C310" s="97" t="s">
        <v>342</v>
      </c>
      <c r="D310" s="97" t="s">
        <v>241</v>
      </c>
      <c r="E310" s="84">
        <v>16</v>
      </c>
      <c r="F310" s="84">
        <v>0</v>
      </c>
    </row>
    <row r="311" spans="1:6" ht="20.25" customHeight="1">
      <c r="A311" s="182" t="s">
        <v>470</v>
      </c>
      <c r="B311" s="97" t="s">
        <v>316</v>
      </c>
      <c r="C311" s="97" t="s">
        <v>342</v>
      </c>
      <c r="D311" s="97" t="s">
        <v>461</v>
      </c>
      <c r="E311" s="84">
        <v>1.8</v>
      </c>
      <c r="F311" s="84">
        <v>0</v>
      </c>
    </row>
    <row r="312" spans="1:6" ht="30" customHeight="1">
      <c r="A312" s="183" t="s">
        <v>471</v>
      </c>
      <c r="B312" s="97" t="s">
        <v>316</v>
      </c>
      <c r="C312" s="97" t="s">
        <v>342</v>
      </c>
      <c r="D312" s="97" t="s">
        <v>462</v>
      </c>
      <c r="E312" s="84">
        <v>3.7</v>
      </c>
      <c r="F312" s="84">
        <v>0</v>
      </c>
    </row>
    <row r="313" spans="1:6" ht="20.25" customHeight="1">
      <c r="A313" s="86" t="s">
        <v>169</v>
      </c>
      <c r="B313" s="97" t="s">
        <v>316</v>
      </c>
      <c r="C313" s="97" t="s">
        <v>342</v>
      </c>
      <c r="D313" s="97" t="s">
        <v>170</v>
      </c>
      <c r="E313" s="84">
        <f>E314</f>
        <v>1.8</v>
      </c>
      <c r="F313" s="84">
        <v>0</v>
      </c>
    </row>
    <row r="314" spans="1:6" ht="97" customHeight="1">
      <c r="A314" s="131" t="s">
        <v>374</v>
      </c>
      <c r="B314" s="97" t="s">
        <v>316</v>
      </c>
      <c r="C314" s="97" t="s">
        <v>342</v>
      </c>
      <c r="D314" s="97" t="s">
        <v>375</v>
      </c>
      <c r="E314" s="84">
        <v>1.8</v>
      </c>
      <c r="F314" s="84">
        <v>0</v>
      </c>
    </row>
    <row r="315" spans="1:6" ht="198" customHeight="1">
      <c r="A315" s="187" t="s">
        <v>478</v>
      </c>
      <c r="B315" s="89" t="s">
        <v>316</v>
      </c>
      <c r="C315" s="73" t="s">
        <v>456</v>
      </c>
      <c r="D315" s="80"/>
      <c r="E315" s="74">
        <f>E316+E318</f>
        <v>2053.6999999999998</v>
      </c>
      <c r="F315" s="74">
        <f>F316+F318</f>
        <v>305.10000000000002</v>
      </c>
    </row>
    <row r="316" spans="1:6" ht="198" customHeight="1">
      <c r="A316" s="78" t="s">
        <v>155</v>
      </c>
      <c r="B316" s="90" t="s">
        <v>316</v>
      </c>
      <c r="C316" s="80" t="s">
        <v>456</v>
      </c>
      <c r="D316" s="80" t="s">
        <v>156</v>
      </c>
      <c r="E316" s="81">
        <f>E317</f>
        <v>144.19999999999999</v>
      </c>
      <c r="F316" s="81">
        <f>F317</f>
        <v>144.19999999999999</v>
      </c>
    </row>
    <row r="317" spans="1:6" ht="70.5" customHeight="1">
      <c r="A317" s="87" t="s">
        <v>201</v>
      </c>
      <c r="B317" s="91" t="s">
        <v>316</v>
      </c>
      <c r="C317" s="80" t="s">
        <v>456</v>
      </c>
      <c r="D317" s="80" t="s">
        <v>202</v>
      </c>
      <c r="E317" s="81">
        <v>144.19999999999999</v>
      </c>
      <c r="F317" s="81">
        <v>144.19999999999999</v>
      </c>
    </row>
    <row r="318" spans="1:6" ht="72.5" customHeight="1">
      <c r="A318" s="160" t="s">
        <v>238</v>
      </c>
      <c r="B318" s="90" t="s">
        <v>316</v>
      </c>
      <c r="C318" s="80" t="s">
        <v>456</v>
      </c>
      <c r="D318" s="80" t="s">
        <v>239</v>
      </c>
      <c r="E318" s="81">
        <f>E319</f>
        <v>1909.5</v>
      </c>
      <c r="F318" s="81">
        <f>F319</f>
        <v>160.9</v>
      </c>
    </row>
    <row r="319" spans="1:6" ht="23.5" customHeight="1">
      <c r="A319" s="95" t="s">
        <v>240</v>
      </c>
      <c r="B319" s="91" t="s">
        <v>316</v>
      </c>
      <c r="C319" s="80" t="s">
        <v>456</v>
      </c>
      <c r="D319" s="80" t="s">
        <v>241</v>
      </c>
      <c r="E319" s="81">
        <v>1909.5</v>
      </c>
      <c r="F319" s="81">
        <v>160.9</v>
      </c>
    </row>
    <row r="320" spans="1:6" ht="164.5" customHeight="1">
      <c r="A320" s="128" t="s">
        <v>475</v>
      </c>
      <c r="B320" s="89" t="s">
        <v>316</v>
      </c>
      <c r="C320" s="73" t="s">
        <v>459</v>
      </c>
      <c r="D320" s="80"/>
      <c r="E320" s="74">
        <f>E321</f>
        <v>595</v>
      </c>
      <c r="F320" s="74">
        <f>F321</f>
        <v>595</v>
      </c>
    </row>
    <row r="321" spans="1:6" ht="64.5" customHeight="1">
      <c r="A321" s="160" t="s">
        <v>238</v>
      </c>
      <c r="B321" s="90" t="s">
        <v>316</v>
      </c>
      <c r="C321" s="80" t="s">
        <v>459</v>
      </c>
      <c r="D321" s="80" t="s">
        <v>239</v>
      </c>
      <c r="E321" s="77">
        <f>E322</f>
        <v>595</v>
      </c>
      <c r="F321" s="77">
        <f>F322</f>
        <v>595</v>
      </c>
    </row>
    <row r="322" spans="1:6" ht="31.5" customHeight="1">
      <c r="A322" s="95" t="s">
        <v>240</v>
      </c>
      <c r="B322" s="91" t="s">
        <v>316</v>
      </c>
      <c r="C322" s="80" t="s">
        <v>459</v>
      </c>
      <c r="D322" s="80" t="s">
        <v>241</v>
      </c>
      <c r="E322" s="81">
        <v>595</v>
      </c>
      <c r="F322" s="81">
        <v>595</v>
      </c>
    </row>
    <row r="323" spans="1:6" ht="44.25" customHeight="1">
      <c r="A323" s="115" t="s">
        <v>322</v>
      </c>
      <c r="B323" s="89" t="s">
        <v>323</v>
      </c>
      <c r="C323" s="73"/>
      <c r="D323" s="73"/>
      <c r="E323" s="74">
        <f>E324+E329+E334+E337+E340</f>
        <v>916</v>
      </c>
      <c r="F323" s="74">
        <f>F324+F329+F334+F337+F340</f>
        <v>909.8</v>
      </c>
    </row>
    <row r="324" spans="1:6" ht="104.25" customHeight="1">
      <c r="A324" s="159" t="s">
        <v>324</v>
      </c>
      <c r="B324" s="89" t="s">
        <v>323</v>
      </c>
      <c r="C324" s="73" t="s">
        <v>325</v>
      </c>
      <c r="D324" s="73"/>
      <c r="E324" s="74">
        <f>E325+E327</f>
        <v>557</v>
      </c>
      <c r="F324" s="74">
        <f>F325+F327</f>
        <v>556.79999999999995</v>
      </c>
    </row>
    <row r="325" spans="1:6" ht="55.5" customHeight="1">
      <c r="A325" s="78" t="s">
        <v>163</v>
      </c>
      <c r="B325" s="90" t="s">
        <v>323</v>
      </c>
      <c r="C325" s="76" t="s">
        <v>325</v>
      </c>
      <c r="D325" s="76" t="s">
        <v>164</v>
      </c>
      <c r="E325" s="77">
        <f>E326</f>
        <v>557</v>
      </c>
      <c r="F325" s="77">
        <f>F326</f>
        <v>556.79999999999995</v>
      </c>
    </row>
    <row r="326" spans="1:6" ht="55.5" customHeight="1">
      <c r="A326" s="79" t="s">
        <v>165</v>
      </c>
      <c r="B326" s="91" t="s">
        <v>323</v>
      </c>
      <c r="C326" s="80" t="s">
        <v>325</v>
      </c>
      <c r="D326" s="80" t="s">
        <v>166</v>
      </c>
      <c r="E326" s="81">
        <v>557</v>
      </c>
      <c r="F326" s="81">
        <v>556.79999999999995</v>
      </c>
    </row>
    <row r="327" spans="1:6" ht="64.5" customHeight="1">
      <c r="A327" s="160" t="s">
        <v>238</v>
      </c>
      <c r="B327" s="90" t="s">
        <v>323</v>
      </c>
      <c r="C327" s="76" t="s">
        <v>325</v>
      </c>
      <c r="D327" s="80" t="s">
        <v>239</v>
      </c>
      <c r="E327" s="81">
        <f>E328</f>
        <v>0</v>
      </c>
      <c r="F327" s="81">
        <f>F328</f>
        <v>0</v>
      </c>
    </row>
    <row r="328" spans="1:6" ht="30.75" customHeight="1">
      <c r="A328" s="95" t="s">
        <v>240</v>
      </c>
      <c r="B328" s="91" t="s">
        <v>323</v>
      </c>
      <c r="C328" s="80" t="s">
        <v>325</v>
      </c>
      <c r="D328" s="80" t="s">
        <v>241</v>
      </c>
      <c r="E328" s="81">
        <v>0</v>
      </c>
      <c r="F328" s="81">
        <v>0</v>
      </c>
    </row>
    <row r="329" spans="1:6" ht="74.25" customHeight="1">
      <c r="A329" s="161" t="s">
        <v>326</v>
      </c>
      <c r="B329" s="73" t="s">
        <v>323</v>
      </c>
      <c r="C329" s="73" t="s">
        <v>327</v>
      </c>
      <c r="D329" s="73"/>
      <c r="E329" s="74">
        <f>E330</f>
        <v>111.3</v>
      </c>
      <c r="F329" s="74">
        <f>F330</f>
        <v>111.3</v>
      </c>
    </row>
    <row r="330" spans="1:6" ht="55.5" customHeight="1">
      <c r="A330" s="78" t="s">
        <v>163</v>
      </c>
      <c r="B330" s="76" t="s">
        <v>323</v>
      </c>
      <c r="C330" s="80" t="s">
        <v>327</v>
      </c>
      <c r="D330" s="76" t="s">
        <v>164</v>
      </c>
      <c r="E330" s="77">
        <f>E331+E333</f>
        <v>111.3</v>
      </c>
      <c r="F330" s="77">
        <f>F331+F333</f>
        <v>111.3</v>
      </c>
    </row>
    <row r="331" spans="1:6" ht="67.5" customHeight="1">
      <c r="A331" s="79" t="s">
        <v>165</v>
      </c>
      <c r="B331" s="80" t="s">
        <v>323</v>
      </c>
      <c r="C331" s="80" t="s">
        <v>327</v>
      </c>
      <c r="D331" s="80" t="s">
        <v>166</v>
      </c>
      <c r="E331" s="81">
        <v>111.3</v>
      </c>
      <c r="F331" s="81">
        <v>111.3</v>
      </c>
    </row>
    <row r="332" spans="1:6" ht="67.5" customHeight="1">
      <c r="A332" s="160" t="s">
        <v>238</v>
      </c>
      <c r="B332" s="76" t="s">
        <v>323</v>
      </c>
      <c r="C332" s="80" t="s">
        <v>327</v>
      </c>
      <c r="D332" s="80" t="s">
        <v>239</v>
      </c>
      <c r="E332" s="81">
        <v>0</v>
      </c>
      <c r="F332" s="81">
        <v>0</v>
      </c>
    </row>
    <row r="333" spans="1:6" ht="23.25" customHeight="1">
      <c r="A333" s="95" t="s">
        <v>240</v>
      </c>
      <c r="B333" s="80" t="s">
        <v>323</v>
      </c>
      <c r="C333" s="80" t="s">
        <v>327</v>
      </c>
      <c r="D333" s="80" t="s">
        <v>241</v>
      </c>
      <c r="E333" s="81">
        <v>0</v>
      </c>
      <c r="F333" s="81">
        <v>0</v>
      </c>
    </row>
    <row r="334" spans="1:6" ht="73" customHeight="1">
      <c r="A334" s="181" t="s">
        <v>449</v>
      </c>
      <c r="B334" s="73" t="s">
        <v>323</v>
      </c>
      <c r="C334" s="73" t="s">
        <v>327</v>
      </c>
      <c r="D334" s="80"/>
      <c r="E334" s="74">
        <f>E335</f>
        <v>38.700000000000003</v>
      </c>
      <c r="F334" s="74">
        <f>F335</f>
        <v>38.700000000000003</v>
      </c>
    </row>
    <row r="335" spans="1:6" ht="70.5" customHeight="1">
      <c r="A335" s="160" t="s">
        <v>238</v>
      </c>
      <c r="B335" s="76" t="s">
        <v>323</v>
      </c>
      <c r="C335" s="80" t="s">
        <v>327</v>
      </c>
      <c r="D335" s="80" t="s">
        <v>239</v>
      </c>
      <c r="E335" s="81">
        <f>E336</f>
        <v>38.700000000000003</v>
      </c>
      <c r="F335" s="81">
        <f>F336</f>
        <v>38.700000000000003</v>
      </c>
    </row>
    <row r="336" spans="1:6" ht="32" customHeight="1">
      <c r="A336" s="95" t="s">
        <v>240</v>
      </c>
      <c r="B336" s="80" t="s">
        <v>323</v>
      </c>
      <c r="C336" s="80" t="s">
        <v>327</v>
      </c>
      <c r="D336" s="80" t="s">
        <v>241</v>
      </c>
      <c r="E336" s="81">
        <v>38.700000000000003</v>
      </c>
      <c r="F336" s="81">
        <v>38.700000000000003</v>
      </c>
    </row>
    <row r="337" spans="1:6" ht="97" customHeight="1">
      <c r="A337" s="181" t="s">
        <v>450</v>
      </c>
      <c r="B337" s="73" t="s">
        <v>323</v>
      </c>
      <c r="C337" s="73" t="s">
        <v>325</v>
      </c>
      <c r="D337" s="80"/>
      <c r="E337" s="74">
        <f>E338</f>
        <v>194</v>
      </c>
      <c r="F337" s="74">
        <f>F338</f>
        <v>194</v>
      </c>
    </row>
    <row r="338" spans="1:6" ht="73" customHeight="1">
      <c r="A338" s="160" t="s">
        <v>238</v>
      </c>
      <c r="B338" s="76" t="s">
        <v>323</v>
      </c>
      <c r="C338" s="80" t="s">
        <v>325</v>
      </c>
      <c r="D338" s="80" t="s">
        <v>239</v>
      </c>
      <c r="E338" s="81">
        <f>E339</f>
        <v>194</v>
      </c>
      <c r="F338" s="81">
        <f>F339</f>
        <v>194</v>
      </c>
    </row>
    <row r="339" spans="1:6" ht="33" customHeight="1">
      <c r="A339" s="95" t="s">
        <v>240</v>
      </c>
      <c r="B339" s="80" t="s">
        <v>323</v>
      </c>
      <c r="C339" s="80" t="s">
        <v>325</v>
      </c>
      <c r="D339" s="80" t="s">
        <v>241</v>
      </c>
      <c r="E339" s="81">
        <v>194</v>
      </c>
      <c r="F339" s="81">
        <v>194</v>
      </c>
    </row>
    <row r="340" spans="1:6" ht="80.25" customHeight="1">
      <c r="A340" s="115" t="s">
        <v>328</v>
      </c>
      <c r="B340" s="89" t="s">
        <v>323</v>
      </c>
      <c r="C340" s="73" t="s">
        <v>329</v>
      </c>
      <c r="D340" s="73"/>
      <c r="E340" s="74">
        <f>E341</f>
        <v>15</v>
      </c>
      <c r="F340" s="74">
        <f>F341</f>
        <v>9</v>
      </c>
    </row>
    <row r="341" spans="1:6" ht="55.5" customHeight="1">
      <c r="A341" s="78" t="s">
        <v>163</v>
      </c>
      <c r="B341" s="90" t="s">
        <v>323</v>
      </c>
      <c r="C341" s="76" t="s">
        <v>329</v>
      </c>
      <c r="D341" s="76" t="s">
        <v>164</v>
      </c>
      <c r="E341" s="77">
        <f>E342</f>
        <v>15</v>
      </c>
      <c r="F341" s="77">
        <f>F342</f>
        <v>9</v>
      </c>
    </row>
    <row r="342" spans="1:6" ht="55.5" customHeight="1">
      <c r="A342" s="79" t="s">
        <v>165</v>
      </c>
      <c r="B342" s="91" t="s">
        <v>323</v>
      </c>
      <c r="C342" s="80" t="s">
        <v>329</v>
      </c>
      <c r="D342" s="80" t="s">
        <v>166</v>
      </c>
      <c r="E342" s="81">
        <v>15</v>
      </c>
      <c r="F342" s="81">
        <v>9</v>
      </c>
    </row>
    <row r="343" spans="1:6" ht="33" customHeight="1">
      <c r="A343" s="115" t="s">
        <v>330</v>
      </c>
      <c r="B343" s="89" t="s">
        <v>331</v>
      </c>
      <c r="C343" s="73"/>
      <c r="D343" s="73"/>
      <c r="E343" s="74">
        <f>E344+E351+E358+E361+E366+E371+E376</f>
        <v>16369.7</v>
      </c>
      <c r="F343" s="74">
        <f>F344+F351+F358+F361+F366+F371+F376</f>
        <v>13012</v>
      </c>
    </row>
    <row r="344" spans="1:6" ht="55.5" customHeight="1">
      <c r="A344" s="140" t="s">
        <v>332</v>
      </c>
      <c r="B344" s="91" t="s">
        <v>331</v>
      </c>
      <c r="C344" s="80" t="s">
        <v>152</v>
      </c>
      <c r="D344" s="80"/>
      <c r="E344" s="141">
        <f t="shared" ref="E344:F348" si="4">E345</f>
        <v>1312.2</v>
      </c>
      <c r="F344" s="141">
        <f t="shared" si="4"/>
        <v>1089.8000000000002</v>
      </c>
    </row>
    <row r="345" spans="1:6" ht="29.25" customHeight="1">
      <c r="A345" s="115" t="s">
        <v>161</v>
      </c>
      <c r="B345" s="89" t="s">
        <v>331</v>
      </c>
      <c r="C345" s="73" t="s">
        <v>162</v>
      </c>
      <c r="D345" s="73"/>
      <c r="E345" s="141">
        <f>E346+E348</f>
        <v>1312.2</v>
      </c>
      <c r="F345" s="141">
        <f>F346+F348</f>
        <v>1089.8000000000002</v>
      </c>
    </row>
    <row r="346" spans="1:6" ht="126" customHeight="1">
      <c r="A346" s="78" t="s">
        <v>155</v>
      </c>
      <c r="B346" s="90" t="s">
        <v>331</v>
      </c>
      <c r="C346" s="76" t="s">
        <v>162</v>
      </c>
      <c r="D346" s="76" t="s">
        <v>156</v>
      </c>
      <c r="E346" s="77">
        <f t="shared" si="4"/>
        <v>1311.8</v>
      </c>
      <c r="F346" s="77">
        <f t="shared" si="4"/>
        <v>1089.4000000000001</v>
      </c>
    </row>
    <row r="347" spans="1:6" ht="55.5" customHeight="1">
      <c r="A347" s="79" t="s">
        <v>157</v>
      </c>
      <c r="B347" s="91" t="s">
        <v>331</v>
      </c>
      <c r="C347" s="80" t="s">
        <v>162</v>
      </c>
      <c r="D347" s="80" t="s">
        <v>158</v>
      </c>
      <c r="E347" s="81">
        <v>1311.8</v>
      </c>
      <c r="F347" s="81">
        <v>1089.4000000000001</v>
      </c>
    </row>
    <row r="348" spans="1:6" ht="55.5" customHeight="1">
      <c r="A348" s="78" t="s">
        <v>163</v>
      </c>
      <c r="B348" s="90" t="s">
        <v>331</v>
      </c>
      <c r="C348" s="76" t="s">
        <v>162</v>
      </c>
      <c r="D348" s="76" t="s">
        <v>164</v>
      </c>
      <c r="E348" s="77">
        <f t="shared" si="4"/>
        <v>0.4</v>
      </c>
      <c r="F348" s="77">
        <f t="shared" si="4"/>
        <v>0.4</v>
      </c>
    </row>
    <row r="349" spans="1:6" ht="55.5" customHeight="1">
      <c r="A349" s="79" t="s">
        <v>165</v>
      </c>
      <c r="B349" s="91" t="s">
        <v>331</v>
      </c>
      <c r="C349" s="80" t="s">
        <v>162</v>
      </c>
      <c r="D349" s="80" t="s">
        <v>166</v>
      </c>
      <c r="E349" s="81">
        <v>0.4</v>
      </c>
      <c r="F349" s="81">
        <v>0.4</v>
      </c>
    </row>
    <row r="350" spans="1:6" ht="128.25" customHeight="1">
      <c r="A350" s="140" t="s">
        <v>333</v>
      </c>
      <c r="B350" s="91" t="s">
        <v>331</v>
      </c>
      <c r="C350" s="80" t="s">
        <v>334</v>
      </c>
      <c r="D350" s="80"/>
      <c r="E350" s="81">
        <f>E351</f>
        <v>11684.3</v>
      </c>
      <c r="F350" s="81">
        <f>F351</f>
        <v>10608.9</v>
      </c>
    </row>
    <row r="351" spans="1:6" ht="45.75" customHeight="1">
      <c r="A351" s="115" t="s">
        <v>220</v>
      </c>
      <c r="B351" s="89" t="s">
        <v>331</v>
      </c>
      <c r="C351" s="73" t="s">
        <v>200</v>
      </c>
      <c r="D351" s="73"/>
      <c r="E351" s="74">
        <f>E352+E354+E356</f>
        <v>11684.3</v>
      </c>
      <c r="F351" s="74">
        <f>F352+F354+F356</f>
        <v>10608.9</v>
      </c>
    </row>
    <row r="352" spans="1:6" ht="120" customHeight="1">
      <c r="A352" s="78" t="s">
        <v>155</v>
      </c>
      <c r="B352" s="90" t="s">
        <v>331</v>
      </c>
      <c r="C352" s="76" t="s">
        <v>200</v>
      </c>
      <c r="D352" s="76" t="s">
        <v>156</v>
      </c>
      <c r="E352" s="77">
        <f>E353</f>
        <v>8029.8</v>
      </c>
      <c r="F352" s="77">
        <f>F353</f>
        <v>7837.6</v>
      </c>
    </row>
    <row r="353" spans="1:6" ht="55.5" customHeight="1">
      <c r="A353" s="87" t="s">
        <v>201</v>
      </c>
      <c r="B353" s="91" t="s">
        <v>331</v>
      </c>
      <c r="C353" s="80" t="s">
        <v>200</v>
      </c>
      <c r="D353" s="80" t="s">
        <v>202</v>
      </c>
      <c r="E353" s="81">
        <v>8029.8</v>
      </c>
      <c r="F353" s="81">
        <v>7837.6</v>
      </c>
    </row>
    <row r="354" spans="1:6" ht="55.5" customHeight="1">
      <c r="A354" s="78" t="s">
        <v>163</v>
      </c>
      <c r="B354" s="90" t="s">
        <v>331</v>
      </c>
      <c r="C354" s="76" t="s">
        <v>200</v>
      </c>
      <c r="D354" s="76" t="s">
        <v>164</v>
      </c>
      <c r="E354" s="77">
        <f>E355</f>
        <v>3624.5</v>
      </c>
      <c r="F354" s="77">
        <f>F355</f>
        <v>2751.2</v>
      </c>
    </row>
    <row r="355" spans="1:6" ht="55.5" customHeight="1">
      <c r="A355" s="79" t="s">
        <v>165</v>
      </c>
      <c r="B355" s="91" t="s">
        <v>331</v>
      </c>
      <c r="C355" s="80" t="s">
        <v>200</v>
      </c>
      <c r="D355" s="80" t="s">
        <v>166</v>
      </c>
      <c r="E355" s="81">
        <v>3624.5</v>
      </c>
      <c r="F355" s="81">
        <v>2751.2</v>
      </c>
    </row>
    <row r="356" spans="1:6" ht="29.25" customHeight="1">
      <c r="A356" s="86" t="s">
        <v>169</v>
      </c>
      <c r="B356" s="90" t="s">
        <v>331</v>
      </c>
      <c r="C356" s="76" t="s">
        <v>200</v>
      </c>
      <c r="D356" s="76" t="s">
        <v>170</v>
      </c>
      <c r="E356" s="77">
        <f>E357</f>
        <v>30</v>
      </c>
      <c r="F356" s="77">
        <f>F357</f>
        <v>20.100000000000001</v>
      </c>
    </row>
    <row r="357" spans="1:6" ht="24.75" customHeight="1">
      <c r="A357" s="87" t="s">
        <v>171</v>
      </c>
      <c r="B357" s="91" t="s">
        <v>331</v>
      </c>
      <c r="C357" s="80" t="s">
        <v>200</v>
      </c>
      <c r="D357" s="80" t="s">
        <v>172</v>
      </c>
      <c r="E357" s="81">
        <v>30</v>
      </c>
      <c r="F357" s="81">
        <v>20.100000000000001</v>
      </c>
    </row>
    <row r="358" spans="1:6" ht="42" customHeight="1">
      <c r="A358" s="88" t="s">
        <v>335</v>
      </c>
      <c r="B358" s="89" t="s">
        <v>331</v>
      </c>
      <c r="C358" s="73" t="s">
        <v>336</v>
      </c>
      <c r="D358" s="73"/>
      <c r="E358" s="74">
        <f>E359</f>
        <v>63.6</v>
      </c>
      <c r="F358" s="74">
        <f>F359</f>
        <v>24.3</v>
      </c>
    </row>
    <row r="359" spans="1:6" ht="52.5" customHeight="1">
      <c r="A359" s="78" t="s">
        <v>163</v>
      </c>
      <c r="B359" s="90" t="s">
        <v>331</v>
      </c>
      <c r="C359" s="76" t="s">
        <v>336</v>
      </c>
      <c r="D359" s="76" t="s">
        <v>164</v>
      </c>
      <c r="E359" s="77">
        <f>E360</f>
        <v>63.6</v>
      </c>
      <c r="F359" s="77">
        <f>F360</f>
        <v>24.3</v>
      </c>
    </row>
    <row r="360" spans="1:6" ht="55.5" customHeight="1">
      <c r="A360" s="79" t="s">
        <v>165</v>
      </c>
      <c r="B360" s="91" t="s">
        <v>331</v>
      </c>
      <c r="C360" s="80" t="s">
        <v>336</v>
      </c>
      <c r="D360" s="80" t="s">
        <v>166</v>
      </c>
      <c r="E360" s="81">
        <v>63.6</v>
      </c>
      <c r="F360" s="81">
        <v>24.3</v>
      </c>
    </row>
    <row r="361" spans="1:6" ht="99" customHeight="1">
      <c r="A361" s="115" t="s">
        <v>337</v>
      </c>
      <c r="B361" s="89" t="s">
        <v>331</v>
      </c>
      <c r="C361" s="73" t="s">
        <v>338</v>
      </c>
      <c r="D361" s="73"/>
      <c r="E361" s="74">
        <f>E362+E364</f>
        <v>968.4</v>
      </c>
      <c r="F361" s="74">
        <f>F362+F364</f>
        <v>705</v>
      </c>
    </row>
    <row r="362" spans="1:6" ht="124.5" customHeight="1">
      <c r="A362" s="78" t="s">
        <v>155</v>
      </c>
      <c r="B362" s="90" t="s">
        <v>331</v>
      </c>
      <c r="C362" s="76" t="s">
        <v>338</v>
      </c>
      <c r="D362" s="76" t="s">
        <v>156</v>
      </c>
      <c r="E362" s="77">
        <f>E363</f>
        <v>718.4</v>
      </c>
      <c r="F362" s="77">
        <f>F363</f>
        <v>478.3</v>
      </c>
    </row>
    <row r="363" spans="1:6" ht="48.75" customHeight="1">
      <c r="A363" s="79" t="s">
        <v>157</v>
      </c>
      <c r="B363" s="91" t="s">
        <v>331</v>
      </c>
      <c r="C363" s="80" t="s">
        <v>338</v>
      </c>
      <c r="D363" s="80" t="s">
        <v>158</v>
      </c>
      <c r="E363" s="81">
        <v>718.4</v>
      </c>
      <c r="F363" s="81">
        <v>478.3</v>
      </c>
    </row>
    <row r="364" spans="1:6" ht="55.5" customHeight="1">
      <c r="A364" s="78" t="s">
        <v>163</v>
      </c>
      <c r="B364" s="90" t="s">
        <v>331</v>
      </c>
      <c r="C364" s="76" t="s">
        <v>338</v>
      </c>
      <c r="D364" s="76" t="s">
        <v>164</v>
      </c>
      <c r="E364" s="77">
        <f>E365</f>
        <v>250</v>
      </c>
      <c r="F364" s="77">
        <f>F365</f>
        <v>226.7</v>
      </c>
    </row>
    <row r="365" spans="1:6" ht="63.75" customHeight="1">
      <c r="A365" s="79" t="s">
        <v>165</v>
      </c>
      <c r="B365" s="91" t="s">
        <v>331</v>
      </c>
      <c r="C365" s="80" t="s">
        <v>338</v>
      </c>
      <c r="D365" s="80" t="s">
        <v>166</v>
      </c>
      <c r="E365" s="81">
        <v>250</v>
      </c>
      <c r="F365" s="81">
        <v>226.7</v>
      </c>
    </row>
    <row r="366" spans="1:6" ht="69.75" customHeight="1">
      <c r="A366" s="115" t="s">
        <v>339</v>
      </c>
      <c r="B366" s="89" t="s">
        <v>331</v>
      </c>
      <c r="C366" s="73" t="s">
        <v>340</v>
      </c>
      <c r="D366" s="73"/>
      <c r="E366" s="74">
        <f>E369+E367</f>
        <v>50</v>
      </c>
      <c r="F366" s="74">
        <f>F369+F367</f>
        <v>50</v>
      </c>
    </row>
    <row r="367" spans="1:6" ht="55.5" customHeight="1">
      <c r="A367" s="162" t="s">
        <v>201</v>
      </c>
      <c r="B367" s="157" t="s">
        <v>331</v>
      </c>
      <c r="C367" s="76" t="s">
        <v>340</v>
      </c>
      <c r="D367" s="157" t="s">
        <v>156</v>
      </c>
      <c r="E367" s="83">
        <f>E368</f>
        <v>1.1000000000000001</v>
      </c>
      <c r="F367" s="83">
        <f>F368</f>
        <v>1.1000000000000001</v>
      </c>
    </row>
    <row r="368" spans="1:6" ht="128" customHeight="1">
      <c r="A368" s="79" t="s">
        <v>155</v>
      </c>
      <c r="B368" s="97" t="s">
        <v>331</v>
      </c>
      <c r="C368" s="80" t="s">
        <v>340</v>
      </c>
      <c r="D368" s="97" t="s">
        <v>202</v>
      </c>
      <c r="E368" s="84">
        <v>1.1000000000000001</v>
      </c>
      <c r="F368" s="84">
        <v>1.1000000000000001</v>
      </c>
    </row>
    <row r="369" spans="1:6" ht="43.5" customHeight="1">
      <c r="A369" s="78" t="s">
        <v>163</v>
      </c>
      <c r="B369" s="90" t="s">
        <v>331</v>
      </c>
      <c r="C369" s="76" t="s">
        <v>340</v>
      </c>
      <c r="D369" s="76" t="s">
        <v>164</v>
      </c>
      <c r="E369" s="77">
        <f>E370</f>
        <v>48.9</v>
      </c>
      <c r="F369" s="77">
        <f>F370</f>
        <v>48.9</v>
      </c>
    </row>
    <row r="370" spans="1:6" ht="55.5" customHeight="1">
      <c r="A370" s="79" t="s">
        <v>165</v>
      </c>
      <c r="B370" s="91" t="s">
        <v>331</v>
      </c>
      <c r="C370" s="80" t="s">
        <v>340</v>
      </c>
      <c r="D370" s="80" t="s">
        <v>166</v>
      </c>
      <c r="E370" s="81">
        <v>48.9</v>
      </c>
      <c r="F370" s="81">
        <v>48.9</v>
      </c>
    </row>
    <row r="371" spans="1:6" ht="55.5" customHeight="1">
      <c r="A371" s="92" t="s">
        <v>341</v>
      </c>
      <c r="B371" s="155" t="s">
        <v>331</v>
      </c>
      <c r="C371" s="155" t="s">
        <v>342</v>
      </c>
      <c r="D371" s="155"/>
      <c r="E371" s="151">
        <f>E372+E374</f>
        <v>50</v>
      </c>
      <c r="F371" s="151">
        <f>F372+F374</f>
        <v>50</v>
      </c>
    </row>
    <row r="372" spans="1:6" ht="55.5" customHeight="1">
      <c r="A372" s="162" t="s">
        <v>201</v>
      </c>
      <c r="B372" s="157" t="s">
        <v>331</v>
      </c>
      <c r="C372" s="157" t="s">
        <v>342</v>
      </c>
      <c r="D372" s="157" t="s">
        <v>156</v>
      </c>
      <c r="E372" s="83">
        <f>E373</f>
        <v>20.6</v>
      </c>
      <c r="F372" s="83">
        <f>F373</f>
        <v>20.6</v>
      </c>
    </row>
    <row r="373" spans="1:6" ht="79.5" customHeight="1">
      <c r="A373" s="79" t="s">
        <v>155</v>
      </c>
      <c r="B373" s="97" t="s">
        <v>331</v>
      </c>
      <c r="C373" s="97" t="s">
        <v>342</v>
      </c>
      <c r="D373" s="97" t="s">
        <v>202</v>
      </c>
      <c r="E373" s="84">
        <v>20.6</v>
      </c>
      <c r="F373" s="84">
        <v>20.6</v>
      </c>
    </row>
    <row r="374" spans="1:6" ht="55.5" customHeight="1">
      <c r="A374" s="163" t="s">
        <v>163</v>
      </c>
      <c r="B374" s="157" t="s">
        <v>331</v>
      </c>
      <c r="C374" s="157" t="s">
        <v>342</v>
      </c>
      <c r="D374" s="157" t="s">
        <v>164</v>
      </c>
      <c r="E374" s="83">
        <f>E375</f>
        <v>29.4</v>
      </c>
      <c r="F374" s="83">
        <f>F375</f>
        <v>29.4</v>
      </c>
    </row>
    <row r="375" spans="1:6" ht="55.5" customHeight="1">
      <c r="A375" s="164" t="s">
        <v>165</v>
      </c>
      <c r="B375" s="97" t="s">
        <v>331</v>
      </c>
      <c r="C375" s="97" t="s">
        <v>342</v>
      </c>
      <c r="D375" s="97" t="s">
        <v>166</v>
      </c>
      <c r="E375" s="84">
        <v>29.4</v>
      </c>
      <c r="F375" s="84">
        <v>29.4</v>
      </c>
    </row>
    <row r="376" spans="1:6" ht="186" customHeight="1">
      <c r="A376" s="187" t="s">
        <v>478</v>
      </c>
      <c r="B376" s="155" t="s">
        <v>331</v>
      </c>
      <c r="C376" s="155" t="s">
        <v>456</v>
      </c>
      <c r="D376" s="97"/>
      <c r="E376" s="151">
        <f>E377</f>
        <v>2241.1999999999998</v>
      </c>
      <c r="F376" s="151">
        <f>F377</f>
        <v>484</v>
      </c>
    </row>
    <row r="377" spans="1:6" ht="45.5" customHeight="1">
      <c r="A377" s="162" t="s">
        <v>201</v>
      </c>
      <c r="B377" s="157" t="s">
        <v>331</v>
      </c>
      <c r="C377" s="97" t="s">
        <v>456</v>
      </c>
      <c r="D377" s="157" t="s">
        <v>156</v>
      </c>
      <c r="E377" s="83">
        <f>E378</f>
        <v>2241.1999999999998</v>
      </c>
      <c r="F377" s="83">
        <f>F378</f>
        <v>484</v>
      </c>
    </row>
    <row r="378" spans="1:6" ht="110" customHeight="1">
      <c r="A378" s="79" t="s">
        <v>155</v>
      </c>
      <c r="B378" s="97" t="s">
        <v>331</v>
      </c>
      <c r="C378" s="97" t="s">
        <v>456</v>
      </c>
      <c r="D378" s="97" t="s">
        <v>202</v>
      </c>
      <c r="E378" s="84">
        <v>2241.1999999999998</v>
      </c>
      <c r="F378" s="84">
        <v>484</v>
      </c>
    </row>
    <row r="379" spans="1:6" ht="28.5" customHeight="1">
      <c r="A379" s="69" t="s">
        <v>343</v>
      </c>
      <c r="B379" s="101" t="s">
        <v>344</v>
      </c>
      <c r="C379" s="101"/>
      <c r="D379" s="101"/>
      <c r="E379" s="71">
        <f>E380+E401</f>
        <v>30331.9</v>
      </c>
      <c r="F379" s="71">
        <f>F380+F401</f>
        <v>24143.100000000002</v>
      </c>
    </row>
    <row r="380" spans="1:6" ht="27.75" customHeight="1">
      <c r="A380" s="82" t="s">
        <v>345</v>
      </c>
      <c r="B380" s="73" t="s">
        <v>346</v>
      </c>
      <c r="C380" s="73"/>
      <c r="D380" s="73"/>
      <c r="E380" s="74">
        <f>E381+E388+E385+E395+E398+E404+E407+E410+E392</f>
        <v>30331.9</v>
      </c>
      <c r="F380" s="74">
        <f>F381+F388+F385+F395+F398+F404+F407+F410+F392</f>
        <v>24143.100000000002</v>
      </c>
    </row>
    <row r="381" spans="1:6" ht="55.5" customHeight="1">
      <c r="A381" s="165" t="s">
        <v>347</v>
      </c>
      <c r="B381" s="80" t="s">
        <v>346</v>
      </c>
      <c r="C381" s="76" t="s">
        <v>348</v>
      </c>
      <c r="D381" s="80"/>
      <c r="E381" s="81">
        <f t="shared" ref="E381:F383" si="5">E382</f>
        <v>11727.1</v>
      </c>
      <c r="F381" s="81">
        <f t="shared" si="5"/>
        <v>10897.6</v>
      </c>
    </row>
    <row r="382" spans="1:6" ht="41.25" customHeight="1">
      <c r="A382" s="82" t="s">
        <v>220</v>
      </c>
      <c r="B382" s="73" t="s">
        <v>346</v>
      </c>
      <c r="C382" s="73" t="s">
        <v>349</v>
      </c>
      <c r="D382" s="73"/>
      <c r="E382" s="74">
        <f t="shared" si="5"/>
        <v>11727.1</v>
      </c>
      <c r="F382" s="74">
        <f t="shared" si="5"/>
        <v>10897.6</v>
      </c>
    </row>
    <row r="383" spans="1:6" ht="55.5" customHeight="1">
      <c r="A383" s="160" t="s">
        <v>238</v>
      </c>
      <c r="B383" s="76" t="s">
        <v>346</v>
      </c>
      <c r="C383" s="76" t="s">
        <v>349</v>
      </c>
      <c r="D383" s="76" t="s">
        <v>239</v>
      </c>
      <c r="E383" s="77">
        <f t="shared" si="5"/>
        <v>11727.1</v>
      </c>
      <c r="F383" s="77">
        <f t="shared" si="5"/>
        <v>10897.6</v>
      </c>
    </row>
    <row r="384" spans="1:6" ht="30.75" customHeight="1">
      <c r="A384" s="95" t="s">
        <v>240</v>
      </c>
      <c r="B384" s="80" t="s">
        <v>346</v>
      </c>
      <c r="C384" s="80" t="s">
        <v>349</v>
      </c>
      <c r="D384" s="80" t="s">
        <v>241</v>
      </c>
      <c r="E384" s="81">
        <v>11727.1</v>
      </c>
      <c r="F384" s="81">
        <v>10897.6</v>
      </c>
    </row>
    <row r="385" spans="1:6" ht="77.25" customHeight="1">
      <c r="A385" s="161" t="s">
        <v>350</v>
      </c>
      <c r="B385" s="73" t="s">
        <v>346</v>
      </c>
      <c r="C385" s="73" t="s">
        <v>351</v>
      </c>
      <c r="D385" s="73"/>
      <c r="E385" s="74">
        <f>E386</f>
        <v>370</v>
      </c>
      <c r="F385" s="74">
        <f>F386</f>
        <v>60</v>
      </c>
    </row>
    <row r="386" spans="1:6" ht="64.5" customHeight="1">
      <c r="A386" s="160" t="s">
        <v>238</v>
      </c>
      <c r="B386" s="76" t="s">
        <v>346</v>
      </c>
      <c r="C386" s="76" t="s">
        <v>351</v>
      </c>
      <c r="D386" s="76" t="s">
        <v>239</v>
      </c>
      <c r="E386" s="77">
        <f>E387</f>
        <v>370</v>
      </c>
      <c r="F386" s="77">
        <f>F387</f>
        <v>60</v>
      </c>
    </row>
    <row r="387" spans="1:6" ht="20.25" customHeight="1">
      <c r="A387" s="95" t="s">
        <v>240</v>
      </c>
      <c r="B387" s="80" t="s">
        <v>346</v>
      </c>
      <c r="C387" s="80" t="s">
        <v>351</v>
      </c>
      <c r="D387" s="80" t="s">
        <v>241</v>
      </c>
      <c r="E387" s="81">
        <v>370</v>
      </c>
      <c r="F387" s="81">
        <v>60</v>
      </c>
    </row>
    <row r="388" spans="1:6" ht="22.5" customHeight="1">
      <c r="A388" s="166" t="s">
        <v>352</v>
      </c>
      <c r="B388" s="114" t="s">
        <v>346</v>
      </c>
      <c r="C388" s="114" t="s">
        <v>353</v>
      </c>
      <c r="D388" s="114"/>
      <c r="E388" s="141">
        <f t="shared" ref="E388:F390" si="6">E389</f>
        <v>7616</v>
      </c>
      <c r="F388" s="141">
        <f t="shared" si="6"/>
        <v>6748.4</v>
      </c>
    </row>
    <row r="389" spans="1:6" ht="41.25" customHeight="1">
      <c r="A389" s="167" t="s">
        <v>220</v>
      </c>
      <c r="B389" s="76" t="s">
        <v>346</v>
      </c>
      <c r="C389" s="76" t="s">
        <v>354</v>
      </c>
      <c r="D389" s="76"/>
      <c r="E389" s="77">
        <f t="shared" si="6"/>
        <v>7616</v>
      </c>
      <c r="F389" s="77">
        <f t="shared" si="6"/>
        <v>6748.4</v>
      </c>
    </row>
    <row r="390" spans="1:6" ht="63.75" customHeight="1">
      <c r="A390" s="160" t="s">
        <v>238</v>
      </c>
      <c r="B390" s="76" t="s">
        <v>346</v>
      </c>
      <c r="C390" s="76" t="s">
        <v>354</v>
      </c>
      <c r="D390" s="76" t="s">
        <v>239</v>
      </c>
      <c r="E390" s="77">
        <f t="shared" si="6"/>
        <v>7616</v>
      </c>
      <c r="F390" s="77">
        <f t="shared" si="6"/>
        <v>6748.4</v>
      </c>
    </row>
    <row r="391" spans="1:6" ht="20" customHeight="1">
      <c r="A391" s="95" t="s">
        <v>240</v>
      </c>
      <c r="B391" s="80" t="s">
        <v>346</v>
      </c>
      <c r="C391" s="80" t="s">
        <v>354</v>
      </c>
      <c r="D391" s="80" t="s">
        <v>241</v>
      </c>
      <c r="E391" s="81">
        <v>7616</v>
      </c>
      <c r="F391" s="81">
        <v>6748.4</v>
      </c>
    </row>
    <row r="392" spans="1:6" ht="72.5" customHeight="1">
      <c r="A392" s="116" t="s">
        <v>474</v>
      </c>
      <c r="B392" s="73" t="s">
        <v>346</v>
      </c>
      <c r="C392" s="73" t="s">
        <v>460</v>
      </c>
      <c r="D392" s="80"/>
      <c r="E392" s="74">
        <f>E393</f>
        <v>1593.9</v>
      </c>
      <c r="F392" s="74">
        <f>F393</f>
        <v>1593.9</v>
      </c>
    </row>
    <row r="393" spans="1:6" ht="72" customHeight="1">
      <c r="A393" s="110" t="s">
        <v>238</v>
      </c>
      <c r="B393" s="80" t="s">
        <v>346</v>
      </c>
      <c r="C393" s="80" t="s">
        <v>460</v>
      </c>
      <c r="D393" s="76" t="s">
        <v>239</v>
      </c>
      <c r="E393" s="81">
        <f>E394</f>
        <v>1593.9</v>
      </c>
      <c r="F393" s="81">
        <f>F394</f>
        <v>1593.9</v>
      </c>
    </row>
    <row r="394" spans="1:6" ht="21.75" customHeight="1">
      <c r="A394" s="95" t="s">
        <v>240</v>
      </c>
      <c r="B394" s="80" t="s">
        <v>346</v>
      </c>
      <c r="C394" s="80" t="s">
        <v>460</v>
      </c>
      <c r="D394" s="80" t="s">
        <v>241</v>
      </c>
      <c r="E394" s="81">
        <v>1593.9</v>
      </c>
      <c r="F394" s="81">
        <v>1593.9</v>
      </c>
    </row>
    <row r="395" spans="1:6" ht="60.75" customHeight="1">
      <c r="A395" s="161" t="s">
        <v>355</v>
      </c>
      <c r="B395" s="73" t="s">
        <v>346</v>
      </c>
      <c r="C395" s="155" t="s">
        <v>356</v>
      </c>
      <c r="D395" s="114"/>
      <c r="E395" s="74">
        <v>60</v>
      </c>
      <c r="F395" s="74">
        <f>F396</f>
        <v>44</v>
      </c>
    </row>
    <row r="396" spans="1:6" ht="55.5" customHeight="1">
      <c r="A396" s="160" t="s">
        <v>238</v>
      </c>
      <c r="B396" s="76" t="s">
        <v>346</v>
      </c>
      <c r="C396" s="76" t="s">
        <v>356</v>
      </c>
      <c r="D396" s="76" t="s">
        <v>239</v>
      </c>
      <c r="E396" s="77">
        <f>E397</f>
        <v>60</v>
      </c>
      <c r="F396" s="77">
        <f>F397</f>
        <v>44</v>
      </c>
    </row>
    <row r="397" spans="1:6" ht="31.5" customHeight="1">
      <c r="A397" s="95" t="s">
        <v>240</v>
      </c>
      <c r="B397" s="80" t="s">
        <v>346</v>
      </c>
      <c r="C397" s="80" t="s">
        <v>356</v>
      </c>
      <c r="D397" s="80" t="s">
        <v>241</v>
      </c>
      <c r="E397" s="81">
        <v>60</v>
      </c>
      <c r="F397" s="81">
        <v>44</v>
      </c>
    </row>
    <row r="398" spans="1:6" ht="92.5" customHeight="1">
      <c r="A398" s="168" t="s">
        <v>357</v>
      </c>
      <c r="B398" s="73" t="s">
        <v>346</v>
      </c>
      <c r="C398" s="73" t="s">
        <v>358</v>
      </c>
      <c r="D398" s="73"/>
      <c r="E398" s="74">
        <f>E399</f>
        <v>469.9</v>
      </c>
      <c r="F398" s="74">
        <f>F399</f>
        <v>469.9</v>
      </c>
    </row>
    <row r="399" spans="1:6" ht="55.5" customHeight="1">
      <c r="A399" s="160" t="s">
        <v>238</v>
      </c>
      <c r="B399" s="76" t="s">
        <v>346</v>
      </c>
      <c r="C399" s="76" t="s">
        <v>358</v>
      </c>
      <c r="D399" s="76" t="s">
        <v>239</v>
      </c>
      <c r="E399" s="81">
        <f>E400</f>
        <v>469.9</v>
      </c>
      <c r="F399" s="81">
        <f>F400</f>
        <v>469.9</v>
      </c>
    </row>
    <row r="400" spans="1:6" ht="32.25" customHeight="1">
      <c r="A400" s="95" t="s">
        <v>240</v>
      </c>
      <c r="B400" s="80" t="s">
        <v>346</v>
      </c>
      <c r="C400" s="80" t="s">
        <v>358</v>
      </c>
      <c r="D400" s="80" t="s">
        <v>241</v>
      </c>
      <c r="E400" s="81">
        <v>469.9</v>
      </c>
      <c r="F400" s="81">
        <v>469.9</v>
      </c>
    </row>
    <row r="401" spans="1:6" ht="29.25" customHeight="1">
      <c r="A401" s="82" t="s">
        <v>359</v>
      </c>
      <c r="B401" s="73" t="s">
        <v>346</v>
      </c>
      <c r="C401" s="73" t="s">
        <v>360</v>
      </c>
      <c r="D401" s="80"/>
      <c r="E401" s="74">
        <f>E402</f>
        <v>0</v>
      </c>
      <c r="F401" s="74">
        <f>F402</f>
        <v>0</v>
      </c>
    </row>
    <row r="402" spans="1:6" ht="55.5" customHeight="1">
      <c r="A402" s="160" t="s">
        <v>238</v>
      </c>
      <c r="B402" s="76" t="s">
        <v>346</v>
      </c>
      <c r="C402" s="76" t="s">
        <v>360</v>
      </c>
      <c r="D402" s="76" t="s">
        <v>239</v>
      </c>
      <c r="E402" s="81">
        <f>E403</f>
        <v>0</v>
      </c>
      <c r="F402" s="81">
        <f>F403</f>
        <v>0</v>
      </c>
    </row>
    <row r="403" spans="1:6" ht="23.25" customHeight="1">
      <c r="A403" s="95" t="s">
        <v>240</v>
      </c>
      <c r="B403" s="80" t="s">
        <v>346</v>
      </c>
      <c r="C403" s="80" t="s">
        <v>360</v>
      </c>
      <c r="D403" s="80" t="s">
        <v>241</v>
      </c>
      <c r="E403" s="81">
        <v>0</v>
      </c>
      <c r="F403" s="81">
        <v>0</v>
      </c>
    </row>
    <row r="404" spans="1:6" ht="184.5" customHeight="1">
      <c r="A404" s="187" t="s">
        <v>478</v>
      </c>
      <c r="B404" s="73" t="s">
        <v>346</v>
      </c>
      <c r="C404" s="73" t="s">
        <v>456</v>
      </c>
      <c r="D404" s="80"/>
      <c r="E404" s="74">
        <f>E405</f>
        <v>4490.7</v>
      </c>
      <c r="F404" s="74">
        <f>F405</f>
        <v>325</v>
      </c>
    </row>
    <row r="405" spans="1:6" ht="81.5" customHeight="1">
      <c r="A405" s="160" t="s">
        <v>238</v>
      </c>
      <c r="B405" s="76" t="s">
        <v>346</v>
      </c>
      <c r="C405" s="80" t="s">
        <v>456</v>
      </c>
      <c r="D405" s="80" t="s">
        <v>239</v>
      </c>
      <c r="E405" s="81">
        <f>E406</f>
        <v>4490.7</v>
      </c>
      <c r="F405" s="81">
        <f>F406</f>
        <v>325</v>
      </c>
    </row>
    <row r="406" spans="1:6" ht="23.25" customHeight="1">
      <c r="A406" s="95" t="s">
        <v>240</v>
      </c>
      <c r="B406" s="80" t="s">
        <v>346</v>
      </c>
      <c r="C406" s="80" t="s">
        <v>456</v>
      </c>
      <c r="D406" s="80" t="s">
        <v>241</v>
      </c>
      <c r="E406" s="81">
        <v>4490.7</v>
      </c>
      <c r="F406" s="81">
        <v>325</v>
      </c>
    </row>
    <row r="407" spans="1:6" ht="133.5" customHeight="1">
      <c r="A407" s="128" t="s">
        <v>475</v>
      </c>
      <c r="B407" s="73" t="s">
        <v>346</v>
      </c>
      <c r="C407" s="73" t="s">
        <v>459</v>
      </c>
      <c r="D407" s="80"/>
      <c r="E407" s="74">
        <f>E408</f>
        <v>3951.1</v>
      </c>
      <c r="F407" s="74">
        <f>F408</f>
        <v>3951.1</v>
      </c>
    </row>
    <row r="408" spans="1:6" ht="64.5" customHeight="1">
      <c r="A408" s="160" t="s">
        <v>238</v>
      </c>
      <c r="B408" s="76" t="s">
        <v>346</v>
      </c>
      <c r="C408" s="80" t="s">
        <v>459</v>
      </c>
      <c r="D408" s="80" t="s">
        <v>239</v>
      </c>
      <c r="E408" s="81">
        <f>E409</f>
        <v>3951.1</v>
      </c>
      <c r="F408" s="81">
        <f>F409</f>
        <v>3951.1</v>
      </c>
    </row>
    <row r="409" spans="1:6" ht="23.25" customHeight="1">
      <c r="A409" s="95" t="s">
        <v>240</v>
      </c>
      <c r="B409" s="80" t="s">
        <v>346</v>
      </c>
      <c r="C409" s="80" t="s">
        <v>459</v>
      </c>
      <c r="D409" s="80" t="s">
        <v>241</v>
      </c>
      <c r="E409" s="81">
        <v>3951.1</v>
      </c>
      <c r="F409" s="81">
        <v>3951.1</v>
      </c>
    </row>
    <row r="410" spans="1:6" ht="54" customHeight="1">
      <c r="A410" s="179" t="s">
        <v>359</v>
      </c>
      <c r="B410" s="73" t="s">
        <v>346</v>
      </c>
      <c r="C410" s="73" t="s">
        <v>445</v>
      </c>
      <c r="D410" s="80"/>
      <c r="E410" s="74">
        <f>E411</f>
        <v>53.2</v>
      </c>
      <c r="F410" s="74">
        <f>F411</f>
        <v>53.2</v>
      </c>
    </row>
    <row r="411" spans="1:6" ht="60.5" customHeight="1">
      <c r="A411" s="160" t="s">
        <v>238</v>
      </c>
      <c r="B411" s="76" t="s">
        <v>346</v>
      </c>
      <c r="C411" s="76" t="s">
        <v>445</v>
      </c>
      <c r="D411" s="76" t="s">
        <v>239</v>
      </c>
      <c r="E411" s="81">
        <f>E412</f>
        <v>53.2</v>
      </c>
      <c r="F411" s="81">
        <f>F412</f>
        <v>53.2</v>
      </c>
    </row>
    <row r="412" spans="1:6" ht="33" customHeight="1">
      <c r="A412" s="95" t="s">
        <v>240</v>
      </c>
      <c r="B412" s="80" t="s">
        <v>346</v>
      </c>
      <c r="C412" s="80" t="s">
        <v>445</v>
      </c>
      <c r="D412" s="80" t="s">
        <v>241</v>
      </c>
      <c r="E412" s="81">
        <v>53.2</v>
      </c>
      <c r="F412" s="81">
        <v>53.2</v>
      </c>
    </row>
    <row r="413" spans="1:6" ht="22.5" customHeight="1">
      <c r="A413" s="69" t="s">
        <v>361</v>
      </c>
      <c r="B413" s="101" t="s">
        <v>362</v>
      </c>
      <c r="C413" s="101"/>
      <c r="D413" s="101"/>
      <c r="E413" s="71">
        <f>E414+E419+E434+E451</f>
        <v>9325.1</v>
      </c>
      <c r="F413" s="71">
        <f>F414+F419+F434+F451</f>
        <v>7296.2</v>
      </c>
    </row>
    <row r="414" spans="1:6" ht="25.5" customHeight="1">
      <c r="A414" s="115" t="s">
        <v>363</v>
      </c>
      <c r="B414" s="89">
        <v>1001</v>
      </c>
      <c r="C414" s="73"/>
      <c r="D414" s="73"/>
      <c r="E414" s="74">
        <f t="shared" ref="E414:F417" si="7">E415</f>
        <v>1414.5</v>
      </c>
      <c r="F414" s="74">
        <f t="shared" si="7"/>
        <v>1406.6</v>
      </c>
    </row>
    <row r="415" spans="1:6" ht="36.75" customHeight="1">
      <c r="A415" s="140" t="s">
        <v>364</v>
      </c>
      <c r="B415" s="91">
        <v>1001</v>
      </c>
      <c r="C415" s="80" t="s">
        <v>365</v>
      </c>
      <c r="D415" s="80"/>
      <c r="E415" s="81">
        <f t="shared" si="7"/>
        <v>1414.5</v>
      </c>
      <c r="F415" s="81">
        <f t="shared" si="7"/>
        <v>1406.6</v>
      </c>
    </row>
    <row r="416" spans="1:6" ht="55.5" customHeight="1">
      <c r="A416" s="115" t="s">
        <v>366</v>
      </c>
      <c r="B416" s="89">
        <v>1001</v>
      </c>
      <c r="C416" s="73" t="s">
        <v>367</v>
      </c>
      <c r="D416" s="73"/>
      <c r="E416" s="74">
        <f t="shared" si="7"/>
        <v>1414.5</v>
      </c>
      <c r="F416" s="74">
        <f t="shared" si="7"/>
        <v>1406.6</v>
      </c>
    </row>
    <row r="417" spans="1:6" ht="55.5" customHeight="1">
      <c r="A417" s="78" t="s">
        <v>300</v>
      </c>
      <c r="B417" s="90" t="s">
        <v>368</v>
      </c>
      <c r="C417" s="76" t="s">
        <v>367</v>
      </c>
      <c r="D417" s="76" t="s">
        <v>301</v>
      </c>
      <c r="E417" s="77">
        <f t="shared" si="7"/>
        <v>1414.5</v>
      </c>
      <c r="F417" s="77">
        <f t="shared" si="7"/>
        <v>1406.6</v>
      </c>
    </row>
    <row r="418" spans="1:6" ht="55.5" customHeight="1">
      <c r="A418" s="79" t="s">
        <v>302</v>
      </c>
      <c r="B418" s="91">
        <v>1001</v>
      </c>
      <c r="C418" s="80" t="s">
        <v>367</v>
      </c>
      <c r="D418" s="80" t="s">
        <v>303</v>
      </c>
      <c r="E418" s="81">
        <v>1414.5</v>
      </c>
      <c r="F418" s="81">
        <v>1406.6</v>
      </c>
    </row>
    <row r="419" spans="1:6" ht="29.25" customHeight="1">
      <c r="A419" s="169" t="s">
        <v>369</v>
      </c>
      <c r="B419" s="89" t="s">
        <v>370</v>
      </c>
      <c r="C419" s="73"/>
      <c r="D419" s="73"/>
      <c r="E419" s="74">
        <f>E423+E431</f>
        <v>2030.3000000000002</v>
      </c>
      <c r="F419" s="74">
        <f>F423+F431</f>
        <v>1949.1000000000001</v>
      </c>
    </row>
    <row r="420" spans="1:6" ht="103.5" customHeight="1">
      <c r="A420" s="93" t="s">
        <v>371</v>
      </c>
      <c r="B420" s="89" t="s">
        <v>370</v>
      </c>
      <c r="C420" s="73" t="s">
        <v>372</v>
      </c>
      <c r="D420" s="73"/>
      <c r="E420" s="74">
        <f>E421</f>
        <v>0</v>
      </c>
      <c r="F420" s="74">
        <f>F421</f>
        <v>0</v>
      </c>
    </row>
    <row r="421" spans="1:6" ht="103.5" customHeight="1">
      <c r="A421" s="145" t="s">
        <v>373</v>
      </c>
      <c r="B421" s="91" t="s">
        <v>370</v>
      </c>
      <c r="C421" s="80" t="s">
        <v>372</v>
      </c>
      <c r="D421" s="76" t="s">
        <v>170</v>
      </c>
      <c r="E421" s="81">
        <f>E422</f>
        <v>0</v>
      </c>
      <c r="F421" s="81">
        <f>F422</f>
        <v>0</v>
      </c>
    </row>
    <row r="422" spans="1:6" ht="103.5" customHeight="1">
      <c r="A422" s="131" t="s">
        <v>374</v>
      </c>
      <c r="B422" s="91" t="s">
        <v>370</v>
      </c>
      <c r="C422" s="80" t="s">
        <v>372</v>
      </c>
      <c r="D422" s="76" t="s">
        <v>375</v>
      </c>
      <c r="E422" s="81">
        <v>0</v>
      </c>
      <c r="F422" s="81">
        <v>0</v>
      </c>
    </row>
    <row r="423" spans="1:6" ht="126" customHeight="1">
      <c r="A423" s="93" t="s">
        <v>446</v>
      </c>
      <c r="B423" s="89" t="s">
        <v>370</v>
      </c>
      <c r="C423" s="73" t="s">
        <v>372</v>
      </c>
      <c r="D423" s="73"/>
      <c r="E423" s="74">
        <f>E424+E426</f>
        <v>279.89999999999998</v>
      </c>
      <c r="F423" s="74">
        <f>F424+F426</f>
        <v>198.7</v>
      </c>
    </row>
    <row r="424" spans="1:6" ht="41" customHeight="1">
      <c r="A424" s="145" t="s">
        <v>169</v>
      </c>
      <c r="B424" s="91" t="s">
        <v>370</v>
      </c>
      <c r="C424" s="76" t="s">
        <v>372</v>
      </c>
      <c r="D424" s="76" t="s">
        <v>170</v>
      </c>
      <c r="E424" s="81">
        <f>E425</f>
        <v>105.6</v>
      </c>
      <c r="F424" s="81">
        <f>F425</f>
        <v>105.6</v>
      </c>
    </row>
    <row r="425" spans="1:6" ht="96" customHeight="1">
      <c r="A425" s="131" t="s">
        <v>374</v>
      </c>
      <c r="B425" s="91" t="s">
        <v>370</v>
      </c>
      <c r="C425" s="80" t="s">
        <v>372</v>
      </c>
      <c r="D425" s="76" t="s">
        <v>375</v>
      </c>
      <c r="E425" s="81">
        <v>105.6</v>
      </c>
      <c r="F425" s="81">
        <v>105.6</v>
      </c>
    </row>
    <row r="426" spans="1:6" ht="96" customHeight="1">
      <c r="A426" s="99" t="s">
        <v>209</v>
      </c>
      <c r="B426" s="91" t="s">
        <v>370</v>
      </c>
      <c r="C426" s="76" t="s">
        <v>372</v>
      </c>
      <c r="D426" s="76" t="s">
        <v>210</v>
      </c>
      <c r="E426" s="81">
        <f>E427</f>
        <v>174.3</v>
      </c>
      <c r="F426" s="81">
        <f>F427</f>
        <v>93.1</v>
      </c>
    </row>
    <row r="427" spans="1:6" ht="48.5" customHeight="1">
      <c r="A427" s="93" t="s">
        <v>469</v>
      </c>
      <c r="B427" s="91" t="s">
        <v>370</v>
      </c>
      <c r="C427" s="80" t="s">
        <v>372</v>
      </c>
      <c r="D427" s="76" t="s">
        <v>463</v>
      </c>
      <c r="E427" s="81">
        <v>174.3</v>
      </c>
      <c r="F427" s="81">
        <v>93.1</v>
      </c>
    </row>
    <row r="428" spans="1:6" ht="64.5" customHeight="1">
      <c r="A428" s="129" t="s">
        <v>376</v>
      </c>
      <c r="B428" s="89" t="s">
        <v>370</v>
      </c>
      <c r="C428" s="73" t="s">
        <v>377</v>
      </c>
      <c r="D428" s="73"/>
      <c r="E428" s="74">
        <f>E429</f>
        <v>0</v>
      </c>
      <c r="F428" s="74">
        <f>F429</f>
        <v>0</v>
      </c>
    </row>
    <row r="429" spans="1:6" ht="55.5" customHeight="1">
      <c r="A429" s="78" t="s">
        <v>300</v>
      </c>
      <c r="B429" s="90" t="s">
        <v>370</v>
      </c>
      <c r="C429" s="76" t="s">
        <v>377</v>
      </c>
      <c r="D429" s="76" t="s">
        <v>301</v>
      </c>
      <c r="E429" s="81">
        <f>E430</f>
        <v>0</v>
      </c>
      <c r="F429" s="81">
        <f>F430</f>
        <v>0</v>
      </c>
    </row>
    <row r="430" spans="1:6" ht="55.5" customHeight="1">
      <c r="A430" s="79" t="s">
        <v>302</v>
      </c>
      <c r="B430" s="91" t="s">
        <v>370</v>
      </c>
      <c r="C430" s="80" t="s">
        <v>377</v>
      </c>
      <c r="D430" s="80" t="s">
        <v>303</v>
      </c>
      <c r="E430" s="81">
        <v>0</v>
      </c>
      <c r="F430" s="81">
        <v>0</v>
      </c>
    </row>
    <row r="431" spans="1:6" ht="55.5" customHeight="1">
      <c r="A431" s="116" t="s">
        <v>447</v>
      </c>
      <c r="B431" s="89" t="s">
        <v>370</v>
      </c>
      <c r="C431" s="73" t="s">
        <v>377</v>
      </c>
      <c r="D431" s="73"/>
      <c r="E431" s="74">
        <f>E432</f>
        <v>1750.4</v>
      </c>
      <c r="F431" s="74">
        <f>F432</f>
        <v>1750.4</v>
      </c>
    </row>
    <row r="432" spans="1:6" ht="55.5" customHeight="1">
      <c r="A432" s="78" t="s">
        <v>300</v>
      </c>
      <c r="B432" s="90" t="s">
        <v>370</v>
      </c>
      <c r="C432" s="76" t="s">
        <v>377</v>
      </c>
      <c r="D432" s="76" t="s">
        <v>301</v>
      </c>
      <c r="E432" s="81">
        <f>E433</f>
        <v>1750.4</v>
      </c>
      <c r="F432" s="81">
        <f>F433</f>
        <v>1750.4</v>
      </c>
    </row>
    <row r="433" spans="1:6" ht="55.5" customHeight="1">
      <c r="A433" s="79" t="s">
        <v>302</v>
      </c>
      <c r="B433" s="91" t="s">
        <v>370</v>
      </c>
      <c r="C433" s="80" t="s">
        <v>377</v>
      </c>
      <c r="D433" s="80" t="s">
        <v>303</v>
      </c>
      <c r="E433" s="81">
        <v>1750.4</v>
      </c>
      <c r="F433" s="81">
        <v>1750.4</v>
      </c>
    </row>
    <row r="434" spans="1:6" ht="26.25" customHeight="1">
      <c r="A434" s="115" t="s">
        <v>378</v>
      </c>
      <c r="B434" s="89">
        <v>1004</v>
      </c>
      <c r="C434" s="73"/>
      <c r="D434" s="73"/>
      <c r="E434" s="74">
        <f>E435+E438+E448</f>
        <v>5840.3</v>
      </c>
      <c r="F434" s="74">
        <f>F435+F438+F448</f>
        <v>3930.7</v>
      </c>
    </row>
    <row r="435" spans="1:6" ht="118.5" customHeight="1">
      <c r="A435" s="115" t="s">
        <v>379</v>
      </c>
      <c r="B435" s="73">
        <v>1004</v>
      </c>
      <c r="C435" s="73" t="s">
        <v>380</v>
      </c>
      <c r="D435" s="73"/>
      <c r="E435" s="74">
        <f>E436</f>
        <v>411.2</v>
      </c>
      <c r="F435" s="74">
        <f>F436</f>
        <v>251.7</v>
      </c>
    </row>
    <row r="436" spans="1:6" ht="55.5" customHeight="1">
      <c r="A436" s="78" t="s">
        <v>300</v>
      </c>
      <c r="B436" s="76">
        <v>1004</v>
      </c>
      <c r="C436" s="76" t="s">
        <v>380</v>
      </c>
      <c r="D436" s="76" t="s">
        <v>301</v>
      </c>
      <c r="E436" s="77">
        <f>E437</f>
        <v>411.2</v>
      </c>
      <c r="F436" s="77">
        <f>F437</f>
        <v>251.7</v>
      </c>
    </row>
    <row r="437" spans="1:6" ht="61.5" customHeight="1">
      <c r="A437" s="79" t="s">
        <v>302</v>
      </c>
      <c r="B437" s="80">
        <v>1004</v>
      </c>
      <c r="C437" s="80" t="s">
        <v>380</v>
      </c>
      <c r="D437" s="80" t="s">
        <v>303</v>
      </c>
      <c r="E437" s="81">
        <v>411.2</v>
      </c>
      <c r="F437" s="81">
        <v>251.7</v>
      </c>
    </row>
    <row r="438" spans="1:6" ht="74.25" customHeight="1">
      <c r="A438" s="72" t="s">
        <v>381</v>
      </c>
      <c r="B438" s="73">
        <v>1004</v>
      </c>
      <c r="C438" s="73" t="s">
        <v>382</v>
      </c>
      <c r="D438" s="73"/>
      <c r="E438" s="74">
        <f>E439+E442+E445</f>
        <v>5280</v>
      </c>
      <c r="F438" s="74">
        <f>F439+F442+F445</f>
        <v>3577.9</v>
      </c>
    </row>
    <row r="439" spans="1:6" ht="93.75" customHeight="1">
      <c r="A439" s="72" t="s">
        <v>383</v>
      </c>
      <c r="B439" s="73" t="s">
        <v>384</v>
      </c>
      <c r="C439" s="73" t="s">
        <v>385</v>
      </c>
      <c r="D439" s="73"/>
      <c r="E439" s="74">
        <f>E440</f>
        <v>932.4</v>
      </c>
      <c r="F439" s="74">
        <f>F440</f>
        <v>805.9</v>
      </c>
    </row>
    <row r="440" spans="1:6" ht="55.5" customHeight="1">
      <c r="A440" s="78" t="s">
        <v>300</v>
      </c>
      <c r="B440" s="76" t="s">
        <v>384</v>
      </c>
      <c r="C440" s="76" t="s">
        <v>385</v>
      </c>
      <c r="D440" s="76" t="s">
        <v>301</v>
      </c>
      <c r="E440" s="77">
        <f>E441</f>
        <v>932.4</v>
      </c>
      <c r="F440" s="77">
        <f>F441</f>
        <v>805.9</v>
      </c>
    </row>
    <row r="441" spans="1:6" ht="55.5" customHeight="1">
      <c r="A441" s="79" t="s">
        <v>386</v>
      </c>
      <c r="B441" s="80" t="s">
        <v>384</v>
      </c>
      <c r="C441" s="80" t="s">
        <v>385</v>
      </c>
      <c r="D441" s="80" t="s">
        <v>387</v>
      </c>
      <c r="E441" s="81">
        <v>932.4</v>
      </c>
      <c r="F441" s="81">
        <v>805.9</v>
      </c>
    </row>
    <row r="442" spans="1:6" ht="55.5" customHeight="1">
      <c r="A442" s="72" t="s">
        <v>388</v>
      </c>
      <c r="B442" s="73" t="s">
        <v>384</v>
      </c>
      <c r="C442" s="73" t="s">
        <v>389</v>
      </c>
      <c r="D442" s="73"/>
      <c r="E442" s="74">
        <f>E443</f>
        <v>1280</v>
      </c>
      <c r="F442" s="74">
        <f>F443</f>
        <v>710.5</v>
      </c>
    </row>
    <row r="443" spans="1:6" ht="55.5" customHeight="1">
      <c r="A443" s="78" t="s">
        <v>300</v>
      </c>
      <c r="B443" s="76" t="s">
        <v>384</v>
      </c>
      <c r="C443" s="76" t="s">
        <v>389</v>
      </c>
      <c r="D443" s="76" t="s">
        <v>301</v>
      </c>
      <c r="E443" s="77">
        <f>E444</f>
        <v>1280</v>
      </c>
      <c r="F443" s="77">
        <f>F444</f>
        <v>710.5</v>
      </c>
    </row>
    <row r="444" spans="1:6" ht="55.5" customHeight="1">
      <c r="A444" s="79" t="s">
        <v>386</v>
      </c>
      <c r="B444" s="80" t="s">
        <v>384</v>
      </c>
      <c r="C444" s="80" t="s">
        <v>389</v>
      </c>
      <c r="D444" s="80" t="s">
        <v>387</v>
      </c>
      <c r="E444" s="81">
        <v>1280</v>
      </c>
      <c r="F444" s="81">
        <v>710.5</v>
      </c>
    </row>
    <row r="445" spans="1:6" ht="83.25" customHeight="1">
      <c r="A445" s="170" t="s">
        <v>390</v>
      </c>
      <c r="B445" s="73" t="s">
        <v>384</v>
      </c>
      <c r="C445" s="73" t="s">
        <v>391</v>
      </c>
      <c r="D445" s="73"/>
      <c r="E445" s="74">
        <f>E446</f>
        <v>3067.6</v>
      </c>
      <c r="F445" s="74">
        <f>F446</f>
        <v>2061.5</v>
      </c>
    </row>
    <row r="446" spans="1:6" ht="50.25" customHeight="1">
      <c r="A446" s="78" t="s">
        <v>300</v>
      </c>
      <c r="B446" s="76" t="s">
        <v>384</v>
      </c>
      <c r="C446" s="76" t="s">
        <v>391</v>
      </c>
      <c r="D446" s="76" t="s">
        <v>301</v>
      </c>
      <c r="E446" s="77">
        <f>E447</f>
        <v>3067.6</v>
      </c>
      <c r="F446" s="77">
        <f>F447</f>
        <v>2061.5</v>
      </c>
    </row>
    <row r="447" spans="1:6" ht="55.5" customHeight="1">
      <c r="A447" s="79" t="s">
        <v>386</v>
      </c>
      <c r="B447" s="80" t="s">
        <v>384</v>
      </c>
      <c r="C447" s="80" t="s">
        <v>391</v>
      </c>
      <c r="D447" s="80" t="s">
        <v>387</v>
      </c>
      <c r="E447" s="81">
        <v>3067.6</v>
      </c>
      <c r="F447" s="81">
        <v>2061.5</v>
      </c>
    </row>
    <row r="448" spans="1:6" ht="98.25" customHeight="1">
      <c r="A448" s="115" t="s">
        <v>392</v>
      </c>
      <c r="B448" s="89" t="s">
        <v>384</v>
      </c>
      <c r="C448" s="73" t="s">
        <v>393</v>
      </c>
      <c r="D448" s="73"/>
      <c r="E448" s="74">
        <f>E449</f>
        <v>149.1</v>
      </c>
      <c r="F448" s="74">
        <f>F449</f>
        <v>101.1</v>
      </c>
    </row>
    <row r="449" spans="1:6" ht="55.5" customHeight="1">
      <c r="A449" s="78" t="s">
        <v>300</v>
      </c>
      <c r="B449" s="90">
        <v>1004</v>
      </c>
      <c r="C449" s="76" t="s">
        <v>393</v>
      </c>
      <c r="D449" s="76" t="s">
        <v>301</v>
      </c>
      <c r="E449" s="77">
        <f>E450</f>
        <v>149.1</v>
      </c>
      <c r="F449" s="77">
        <f>F450</f>
        <v>101.1</v>
      </c>
    </row>
    <row r="450" spans="1:6" ht="55.5" customHeight="1">
      <c r="A450" s="79" t="s">
        <v>302</v>
      </c>
      <c r="B450" s="91">
        <v>1004</v>
      </c>
      <c r="C450" s="80" t="s">
        <v>393</v>
      </c>
      <c r="D450" s="80" t="s">
        <v>303</v>
      </c>
      <c r="E450" s="81">
        <v>149.1</v>
      </c>
      <c r="F450" s="81">
        <v>101.1</v>
      </c>
    </row>
    <row r="451" spans="1:6" ht="55.5" customHeight="1">
      <c r="A451" s="116" t="s">
        <v>394</v>
      </c>
      <c r="B451" s="89" t="s">
        <v>395</v>
      </c>
      <c r="C451" s="73"/>
      <c r="D451" s="73"/>
      <c r="E451" s="74">
        <f>E452+E455</f>
        <v>40</v>
      </c>
      <c r="F451" s="74">
        <f>F452+F455</f>
        <v>9.8000000000000007</v>
      </c>
    </row>
    <row r="452" spans="1:6" ht="136.5" customHeight="1">
      <c r="A452" s="116" t="s">
        <v>396</v>
      </c>
      <c r="B452" s="89" t="s">
        <v>395</v>
      </c>
      <c r="C452" s="73" t="s">
        <v>397</v>
      </c>
      <c r="D452" s="73"/>
      <c r="E452" s="74">
        <f>E453</f>
        <v>30</v>
      </c>
      <c r="F452" s="74">
        <f>F453</f>
        <v>9.8000000000000007</v>
      </c>
    </row>
    <row r="453" spans="1:6" ht="55.5" customHeight="1">
      <c r="A453" s="78" t="s">
        <v>163</v>
      </c>
      <c r="B453" s="90" t="s">
        <v>395</v>
      </c>
      <c r="C453" s="76" t="s">
        <v>397</v>
      </c>
      <c r="D453" s="76" t="s">
        <v>164</v>
      </c>
      <c r="E453" s="77">
        <f>E454</f>
        <v>30</v>
      </c>
      <c r="F453" s="77">
        <f>F454</f>
        <v>9.8000000000000007</v>
      </c>
    </row>
    <row r="454" spans="1:6" ht="55.5" customHeight="1">
      <c r="A454" s="79" t="s">
        <v>165</v>
      </c>
      <c r="B454" s="91" t="s">
        <v>395</v>
      </c>
      <c r="C454" s="80" t="s">
        <v>397</v>
      </c>
      <c r="D454" s="80" t="s">
        <v>166</v>
      </c>
      <c r="E454" s="81">
        <v>30</v>
      </c>
      <c r="F454" s="81">
        <v>9.8000000000000007</v>
      </c>
    </row>
    <row r="455" spans="1:6" ht="62.25" customHeight="1">
      <c r="A455" s="115" t="s">
        <v>398</v>
      </c>
      <c r="B455" s="89" t="s">
        <v>395</v>
      </c>
      <c r="C455" s="73" t="s">
        <v>399</v>
      </c>
      <c r="D455" s="73"/>
      <c r="E455" s="74">
        <f>E456</f>
        <v>10</v>
      </c>
      <c r="F455" s="74">
        <f>F456</f>
        <v>0</v>
      </c>
    </row>
    <row r="456" spans="1:6" ht="55.5" customHeight="1">
      <c r="A456" s="78" t="s">
        <v>400</v>
      </c>
      <c r="B456" s="90" t="s">
        <v>395</v>
      </c>
      <c r="C456" s="76" t="s">
        <v>399</v>
      </c>
      <c r="D456" s="76" t="s">
        <v>239</v>
      </c>
      <c r="E456" s="77">
        <f>E457</f>
        <v>10</v>
      </c>
      <c r="F456" s="77">
        <f>F457</f>
        <v>0</v>
      </c>
    </row>
    <row r="457" spans="1:6" ht="39.75" customHeight="1">
      <c r="A457" s="165" t="s">
        <v>240</v>
      </c>
      <c r="B457" s="91" t="s">
        <v>395</v>
      </c>
      <c r="C457" s="80" t="s">
        <v>399</v>
      </c>
      <c r="D457" s="80" t="s">
        <v>241</v>
      </c>
      <c r="E457" s="81">
        <v>10</v>
      </c>
      <c r="F457" s="81">
        <v>0</v>
      </c>
    </row>
    <row r="458" spans="1:6" ht="34.5" customHeight="1">
      <c r="A458" s="69" t="s">
        <v>401</v>
      </c>
      <c r="B458" s="101" t="s">
        <v>402</v>
      </c>
      <c r="C458" s="101"/>
      <c r="D458" s="101"/>
      <c r="E458" s="71">
        <f t="shared" ref="E458:F461" si="8">E459</f>
        <v>227</v>
      </c>
      <c r="F458" s="71">
        <f t="shared" si="8"/>
        <v>174.6</v>
      </c>
    </row>
    <row r="459" spans="1:6" ht="42.75" customHeight="1">
      <c r="A459" s="115" t="s">
        <v>403</v>
      </c>
      <c r="B459" s="89" t="s">
        <v>404</v>
      </c>
      <c r="C459" s="73"/>
      <c r="D459" s="73"/>
      <c r="E459" s="74">
        <f t="shared" si="8"/>
        <v>227</v>
      </c>
      <c r="F459" s="74">
        <f t="shared" si="8"/>
        <v>174.6</v>
      </c>
    </row>
    <row r="460" spans="1:6" ht="102.75" customHeight="1">
      <c r="A460" s="115" t="s">
        <v>405</v>
      </c>
      <c r="B460" s="89" t="s">
        <v>404</v>
      </c>
      <c r="C460" s="73" t="s">
        <v>406</v>
      </c>
      <c r="D460" s="73"/>
      <c r="E460" s="74">
        <f t="shared" si="8"/>
        <v>227</v>
      </c>
      <c r="F460" s="74">
        <f t="shared" si="8"/>
        <v>174.6</v>
      </c>
    </row>
    <row r="461" spans="1:6" ht="55.5" customHeight="1">
      <c r="A461" s="78" t="s">
        <v>163</v>
      </c>
      <c r="B461" s="90" t="s">
        <v>404</v>
      </c>
      <c r="C461" s="76" t="s">
        <v>406</v>
      </c>
      <c r="D461" s="76" t="s">
        <v>164</v>
      </c>
      <c r="E461" s="77">
        <f t="shared" si="8"/>
        <v>227</v>
      </c>
      <c r="F461" s="77">
        <f t="shared" si="8"/>
        <v>174.6</v>
      </c>
    </row>
    <row r="462" spans="1:6" ht="59.25" customHeight="1">
      <c r="A462" s="79" t="s">
        <v>165</v>
      </c>
      <c r="B462" s="91" t="s">
        <v>404</v>
      </c>
      <c r="C462" s="80" t="s">
        <v>406</v>
      </c>
      <c r="D462" s="80" t="s">
        <v>166</v>
      </c>
      <c r="E462" s="81">
        <v>227</v>
      </c>
      <c r="F462" s="81">
        <v>174.6</v>
      </c>
    </row>
    <row r="463" spans="1:6" ht="63.75" customHeight="1">
      <c r="A463" s="69" t="s">
        <v>407</v>
      </c>
      <c r="B463" s="101" t="s">
        <v>408</v>
      </c>
      <c r="C463" s="101"/>
      <c r="D463" s="101"/>
      <c r="E463" s="71">
        <f t="shared" ref="E463:F466" si="9">E464</f>
        <v>12.2</v>
      </c>
      <c r="F463" s="71">
        <f t="shared" si="9"/>
        <v>5.2</v>
      </c>
    </row>
    <row r="464" spans="1:6" ht="46.5" customHeight="1">
      <c r="A464" s="82" t="s">
        <v>409</v>
      </c>
      <c r="B464" s="73" t="s">
        <v>410</v>
      </c>
      <c r="C464" s="73"/>
      <c r="D464" s="73"/>
      <c r="E464" s="74">
        <f t="shared" si="9"/>
        <v>12.2</v>
      </c>
      <c r="F464" s="74">
        <f t="shared" si="9"/>
        <v>5.2</v>
      </c>
    </row>
    <row r="465" spans="1:6" ht="44.25" customHeight="1">
      <c r="A465" s="167" t="s">
        <v>411</v>
      </c>
      <c r="B465" s="76" t="s">
        <v>410</v>
      </c>
      <c r="C465" s="76" t="s">
        <v>412</v>
      </c>
      <c r="D465" s="76"/>
      <c r="E465" s="77">
        <f t="shared" si="9"/>
        <v>12.2</v>
      </c>
      <c r="F465" s="77">
        <f t="shared" si="9"/>
        <v>5.2</v>
      </c>
    </row>
    <row r="466" spans="1:6" ht="49.5" customHeight="1">
      <c r="A466" s="171" t="s">
        <v>413</v>
      </c>
      <c r="B466" s="76" t="s">
        <v>410</v>
      </c>
      <c r="C466" s="157" t="s">
        <v>412</v>
      </c>
      <c r="D466" s="76" t="s">
        <v>414</v>
      </c>
      <c r="E466" s="77">
        <f t="shared" si="9"/>
        <v>12.2</v>
      </c>
      <c r="F466" s="77">
        <f t="shared" si="9"/>
        <v>5.2</v>
      </c>
    </row>
    <row r="467" spans="1:6" ht="23.25" customHeight="1">
      <c r="A467" s="95" t="s">
        <v>415</v>
      </c>
      <c r="B467" s="80" t="s">
        <v>410</v>
      </c>
      <c r="C467" s="97" t="s">
        <v>412</v>
      </c>
      <c r="D467" s="80" t="s">
        <v>416</v>
      </c>
      <c r="E467" s="81">
        <v>12.2</v>
      </c>
      <c r="F467" s="81">
        <v>5.2</v>
      </c>
    </row>
    <row r="468" spans="1:6" ht="83.25" customHeight="1">
      <c r="A468" s="69" t="s">
        <v>417</v>
      </c>
      <c r="B468" s="101" t="s">
        <v>418</v>
      </c>
      <c r="C468" s="101"/>
      <c r="D468" s="101"/>
      <c r="E468" s="71">
        <f>E469+E477</f>
        <v>31214.6</v>
      </c>
      <c r="F468" s="71">
        <f>F469+F477</f>
        <v>25483.600000000002</v>
      </c>
    </row>
    <row r="469" spans="1:6" ht="55.5" customHeight="1">
      <c r="A469" s="115" t="s">
        <v>419</v>
      </c>
      <c r="B469" s="89" t="s">
        <v>420</v>
      </c>
      <c r="C469" s="73"/>
      <c r="D469" s="73"/>
      <c r="E469" s="74">
        <f>E470+E474</f>
        <v>23588.6</v>
      </c>
      <c r="F469" s="74">
        <f>F470+F474</f>
        <v>22142.2</v>
      </c>
    </row>
    <row r="470" spans="1:6" ht="33.75" customHeight="1">
      <c r="A470" s="140" t="s">
        <v>421</v>
      </c>
      <c r="B470" s="91" t="s">
        <v>420</v>
      </c>
      <c r="C470" s="80" t="s">
        <v>422</v>
      </c>
      <c r="D470" s="80"/>
      <c r="E470" s="141">
        <f t="shared" ref="E470:F472" si="10">E471</f>
        <v>22626.6</v>
      </c>
      <c r="F470" s="141">
        <f t="shared" si="10"/>
        <v>21420.400000000001</v>
      </c>
    </row>
    <row r="471" spans="1:6" ht="55.5" customHeight="1">
      <c r="A471" s="115" t="s">
        <v>423</v>
      </c>
      <c r="B471" s="89" t="s">
        <v>420</v>
      </c>
      <c r="C471" s="73" t="s">
        <v>424</v>
      </c>
      <c r="D471" s="73" t="s">
        <v>425</v>
      </c>
      <c r="E471" s="74">
        <f t="shared" si="10"/>
        <v>22626.6</v>
      </c>
      <c r="F471" s="74">
        <f t="shared" si="10"/>
        <v>21420.400000000001</v>
      </c>
    </row>
    <row r="472" spans="1:6" ht="30.75" customHeight="1">
      <c r="A472" s="78" t="s">
        <v>218</v>
      </c>
      <c r="B472" s="90" t="s">
        <v>420</v>
      </c>
      <c r="C472" s="76" t="s">
        <v>424</v>
      </c>
      <c r="D472" s="76" t="s">
        <v>210</v>
      </c>
      <c r="E472" s="77">
        <f t="shared" si="10"/>
        <v>22626.6</v>
      </c>
      <c r="F472" s="77">
        <f t="shared" si="10"/>
        <v>21420.400000000001</v>
      </c>
    </row>
    <row r="473" spans="1:6" ht="27.75" customHeight="1">
      <c r="A473" s="172" t="s">
        <v>426</v>
      </c>
      <c r="B473" s="91" t="s">
        <v>420</v>
      </c>
      <c r="C473" s="80" t="s">
        <v>424</v>
      </c>
      <c r="D473" s="80" t="s">
        <v>427</v>
      </c>
      <c r="E473" s="81">
        <v>22626.6</v>
      </c>
      <c r="F473" s="81">
        <v>21420.400000000001</v>
      </c>
    </row>
    <row r="474" spans="1:6" ht="55.5" customHeight="1">
      <c r="A474" s="115" t="s">
        <v>428</v>
      </c>
      <c r="B474" s="89" t="s">
        <v>420</v>
      </c>
      <c r="C474" s="73" t="s">
        <v>429</v>
      </c>
      <c r="D474" s="73"/>
      <c r="E474" s="74">
        <f>E475</f>
        <v>962</v>
      </c>
      <c r="F474" s="74">
        <f>F475</f>
        <v>721.8</v>
      </c>
    </row>
    <row r="475" spans="1:6" ht="30.75" customHeight="1">
      <c r="A475" s="78" t="s">
        <v>218</v>
      </c>
      <c r="B475" s="90" t="s">
        <v>420</v>
      </c>
      <c r="C475" s="76" t="s">
        <v>429</v>
      </c>
      <c r="D475" s="76" t="s">
        <v>210</v>
      </c>
      <c r="E475" s="77">
        <f>E476</f>
        <v>962</v>
      </c>
      <c r="F475" s="77">
        <f>F476</f>
        <v>721.8</v>
      </c>
    </row>
    <row r="476" spans="1:6" ht="30.75" customHeight="1">
      <c r="A476" s="172" t="s">
        <v>426</v>
      </c>
      <c r="B476" s="91" t="s">
        <v>420</v>
      </c>
      <c r="C476" s="80" t="s">
        <v>429</v>
      </c>
      <c r="D476" s="80" t="s">
        <v>427</v>
      </c>
      <c r="E476" s="81">
        <v>962</v>
      </c>
      <c r="F476" s="81">
        <v>721.8</v>
      </c>
    </row>
    <row r="477" spans="1:6" ht="30.75" customHeight="1">
      <c r="A477" s="184" t="s">
        <v>479</v>
      </c>
      <c r="B477" s="89" t="s">
        <v>464</v>
      </c>
      <c r="C477" s="80"/>
      <c r="D477" s="80"/>
      <c r="E477" s="74">
        <f>E478+E481+E484+E487</f>
        <v>7626</v>
      </c>
      <c r="F477" s="74">
        <f>F478+F481+F484+F487</f>
        <v>3341.4</v>
      </c>
    </row>
    <row r="478" spans="1:6" ht="102" customHeight="1">
      <c r="A478" s="184" t="s">
        <v>472</v>
      </c>
      <c r="B478" s="89" t="s">
        <v>464</v>
      </c>
      <c r="C478" s="73" t="s">
        <v>465</v>
      </c>
      <c r="D478" s="80"/>
      <c r="E478" s="74">
        <f>E479</f>
        <v>48</v>
      </c>
      <c r="F478" s="74">
        <f>F479</f>
        <v>48</v>
      </c>
    </row>
    <row r="479" spans="1:6" ht="30.75" customHeight="1">
      <c r="A479" s="106" t="s">
        <v>218</v>
      </c>
      <c r="B479" s="91" t="s">
        <v>464</v>
      </c>
      <c r="C479" s="80" t="s">
        <v>465</v>
      </c>
      <c r="D479" s="80" t="s">
        <v>210</v>
      </c>
      <c r="E479" s="81">
        <f>E480</f>
        <v>48</v>
      </c>
      <c r="F479" s="81">
        <f>F480</f>
        <v>48</v>
      </c>
    </row>
    <row r="480" spans="1:6" ht="30.75" customHeight="1">
      <c r="A480" s="107" t="s">
        <v>211</v>
      </c>
      <c r="B480" s="91" t="s">
        <v>464</v>
      </c>
      <c r="C480" s="80" t="s">
        <v>465</v>
      </c>
      <c r="D480" s="80" t="s">
        <v>212</v>
      </c>
      <c r="E480" s="81">
        <v>48</v>
      </c>
      <c r="F480" s="81">
        <v>48</v>
      </c>
    </row>
    <row r="481" spans="1:6" ht="132.5" customHeight="1">
      <c r="A481" s="184" t="s">
        <v>473</v>
      </c>
      <c r="B481" s="89" t="s">
        <v>464</v>
      </c>
      <c r="C481" s="73" t="s">
        <v>466</v>
      </c>
      <c r="D481" s="80"/>
      <c r="E481" s="74">
        <f>E482</f>
        <v>320</v>
      </c>
      <c r="F481" s="74">
        <f>F482</f>
        <v>0</v>
      </c>
    </row>
    <row r="482" spans="1:6" ht="30.75" customHeight="1">
      <c r="A482" s="99" t="s">
        <v>209</v>
      </c>
      <c r="B482" s="91" t="s">
        <v>464</v>
      </c>
      <c r="C482" s="80" t="s">
        <v>466</v>
      </c>
      <c r="D482" s="80" t="s">
        <v>210</v>
      </c>
      <c r="E482" s="81">
        <f>E483</f>
        <v>320</v>
      </c>
      <c r="F482" s="81">
        <f>F483</f>
        <v>0</v>
      </c>
    </row>
    <row r="483" spans="1:6" ht="30.75" customHeight="1">
      <c r="A483" s="107" t="s">
        <v>211</v>
      </c>
      <c r="B483" s="91" t="s">
        <v>464</v>
      </c>
      <c r="C483" s="80" t="s">
        <v>466</v>
      </c>
      <c r="D483" s="80" t="s">
        <v>212</v>
      </c>
      <c r="E483" s="81">
        <v>320</v>
      </c>
      <c r="F483" s="81">
        <v>0</v>
      </c>
    </row>
    <row r="484" spans="1:6" ht="30.75" customHeight="1">
      <c r="A484" s="187" t="s">
        <v>478</v>
      </c>
      <c r="B484" s="89" t="s">
        <v>464</v>
      </c>
      <c r="C484" s="73" t="s">
        <v>456</v>
      </c>
      <c r="D484" s="80"/>
      <c r="E484" s="74">
        <f>E485</f>
        <v>4068</v>
      </c>
      <c r="F484" s="74">
        <f>F485</f>
        <v>103.4</v>
      </c>
    </row>
    <row r="485" spans="1:6" ht="30.75" customHeight="1">
      <c r="A485" s="99" t="s">
        <v>209</v>
      </c>
      <c r="B485" s="91" t="s">
        <v>464</v>
      </c>
      <c r="C485" s="80" t="s">
        <v>456</v>
      </c>
      <c r="D485" s="80" t="s">
        <v>210</v>
      </c>
      <c r="E485" s="81">
        <f>E486</f>
        <v>4068</v>
      </c>
      <c r="F485" s="81">
        <f>F486</f>
        <v>103.4</v>
      </c>
    </row>
    <row r="486" spans="1:6" ht="30.75" customHeight="1">
      <c r="A486" s="107" t="s">
        <v>211</v>
      </c>
      <c r="B486" s="91" t="s">
        <v>464</v>
      </c>
      <c r="C486" s="80" t="s">
        <v>456</v>
      </c>
      <c r="D486" s="80" t="s">
        <v>212</v>
      </c>
      <c r="E486" s="81">
        <v>4068</v>
      </c>
      <c r="F486" s="81">
        <v>103.4</v>
      </c>
    </row>
    <row r="487" spans="1:6" ht="30.75" customHeight="1">
      <c r="A487" s="128" t="s">
        <v>475</v>
      </c>
      <c r="B487" s="89" t="s">
        <v>464</v>
      </c>
      <c r="C487" s="73" t="s">
        <v>467</v>
      </c>
      <c r="D487" s="80"/>
      <c r="E487" s="74">
        <f>E488</f>
        <v>3190</v>
      </c>
      <c r="F487" s="74">
        <f>F488</f>
        <v>3190</v>
      </c>
    </row>
    <row r="488" spans="1:6" ht="30.75" customHeight="1">
      <c r="A488" s="99" t="s">
        <v>209</v>
      </c>
      <c r="B488" s="91" t="s">
        <v>464</v>
      </c>
      <c r="C488" s="80" t="s">
        <v>467</v>
      </c>
      <c r="D488" s="80" t="s">
        <v>210</v>
      </c>
      <c r="E488" s="81">
        <f>E489</f>
        <v>3190</v>
      </c>
      <c r="F488" s="81">
        <f>F489</f>
        <v>3190</v>
      </c>
    </row>
    <row r="489" spans="1:6" ht="20" customHeight="1">
      <c r="A489" s="107" t="s">
        <v>211</v>
      </c>
      <c r="B489" s="91" t="s">
        <v>464</v>
      </c>
      <c r="C489" s="80" t="s">
        <v>467</v>
      </c>
      <c r="D489" s="80" t="s">
        <v>212</v>
      </c>
      <c r="E489" s="81">
        <v>3190</v>
      </c>
      <c r="F489" s="81">
        <v>3190</v>
      </c>
    </row>
    <row r="490" spans="1:6" ht="26.5" customHeight="1">
      <c r="A490" s="196" t="s">
        <v>430</v>
      </c>
      <c r="B490" s="196"/>
      <c r="C490" s="196"/>
      <c r="D490" s="196"/>
      <c r="E490" s="74">
        <f>E5+E93+E128+E173+E206+E379+E413+E458+E463+E468</f>
        <v>411613.8</v>
      </c>
      <c r="F490" s="74">
        <f>F5+F93+F128+F173+F206+F379+F413+F458+F463+F468</f>
        <v>298597.79999999993</v>
      </c>
    </row>
  </sheetData>
  <mergeCells count="4">
    <mergeCell ref="A3:A4"/>
    <mergeCell ref="B3:D3"/>
    <mergeCell ref="A490:D490"/>
    <mergeCell ref="B1:C1"/>
  </mergeCells>
  <pageMargins left="0.51181102362204722" right="0.31496062992125984" top="0.15748031496062992" bottom="0.15748031496062992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SheetLayoutView="100" workbookViewId="0">
      <selection activeCell="D11" sqref="D11"/>
    </sheetView>
  </sheetViews>
  <sheetFormatPr defaultColWidth="9.1796875" defaultRowHeight="14.5"/>
  <cols>
    <col min="1" max="1" width="53.81640625" style="1" customWidth="1"/>
    <col min="2" max="2" width="31.54296875" style="1" customWidth="1"/>
    <col min="3" max="4" width="20" style="1" customWidth="1"/>
    <col min="5" max="5" width="9.1796875" style="1" customWidth="1"/>
    <col min="6" max="16384" width="9.1796875" style="1"/>
  </cols>
  <sheetData>
    <row r="1" spans="1:5" ht="15" customHeight="1">
      <c r="A1" s="14"/>
      <c r="B1" s="15"/>
      <c r="C1" s="6"/>
      <c r="D1" s="16"/>
      <c r="E1" s="17"/>
    </row>
    <row r="2" spans="1:5" ht="14.15" customHeight="1">
      <c r="A2" s="202" t="s">
        <v>121</v>
      </c>
      <c r="B2" s="203"/>
      <c r="C2" s="203"/>
      <c r="D2" s="203"/>
      <c r="E2" s="17"/>
    </row>
    <row r="3" spans="1:5" ht="12" customHeight="1">
      <c r="A3" s="18"/>
      <c r="B3" s="19"/>
      <c r="C3" s="20"/>
      <c r="D3" s="21"/>
      <c r="E3" s="17"/>
    </row>
    <row r="4" spans="1:5" ht="13.5" customHeight="1">
      <c r="A4" s="190" t="s">
        <v>0</v>
      </c>
      <c r="B4" s="190" t="s">
        <v>122</v>
      </c>
      <c r="C4" s="190" t="s">
        <v>2</v>
      </c>
      <c r="D4" s="190" t="s">
        <v>3</v>
      </c>
      <c r="E4" s="17"/>
    </row>
    <row r="5" spans="1:5" ht="12" customHeight="1">
      <c r="A5" s="191"/>
      <c r="B5" s="191"/>
      <c r="C5" s="191"/>
      <c r="D5" s="191"/>
      <c r="E5" s="17"/>
    </row>
    <row r="6" spans="1:5" ht="12" customHeight="1">
      <c r="A6" s="191"/>
      <c r="B6" s="191"/>
      <c r="C6" s="191"/>
      <c r="D6" s="191"/>
      <c r="E6" s="17"/>
    </row>
    <row r="7" spans="1:5" ht="11.25" customHeight="1">
      <c r="A7" s="191"/>
      <c r="B7" s="191"/>
      <c r="C7" s="191"/>
      <c r="D7" s="191"/>
      <c r="E7" s="17"/>
    </row>
    <row r="8" spans="1:5" ht="10.5" customHeight="1">
      <c r="A8" s="191"/>
      <c r="B8" s="191"/>
      <c r="C8" s="191"/>
      <c r="D8" s="191"/>
      <c r="E8" s="17"/>
    </row>
    <row r="9" spans="1:5" ht="12" customHeight="1">
      <c r="A9" s="9">
        <v>1</v>
      </c>
      <c r="B9" s="12">
        <v>3</v>
      </c>
      <c r="C9" s="13" t="s">
        <v>4</v>
      </c>
      <c r="D9" s="13" t="s">
        <v>5</v>
      </c>
      <c r="E9" s="17"/>
    </row>
    <row r="10" spans="1:5" ht="31.5" customHeight="1">
      <c r="A10" s="52" t="s">
        <v>123</v>
      </c>
      <c r="B10" s="53" t="s">
        <v>7</v>
      </c>
      <c r="C10" s="54">
        <v>1317.1</v>
      </c>
      <c r="D10" s="54">
        <v>-26.9</v>
      </c>
      <c r="E10" s="17"/>
    </row>
    <row r="11" spans="1:5" ht="12" customHeight="1">
      <c r="A11" s="59" t="s">
        <v>8</v>
      </c>
      <c r="B11" s="60"/>
      <c r="C11" s="61"/>
      <c r="D11" s="61"/>
      <c r="E11" s="17"/>
    </row>
    <row r="12" spans="1:5" ht="22.5" customHeight="1">
      <c r="A12" s="62" t="s">
        <v>124</v>
      </c>
      <c r="B12" s="60" t="s">
        <v>7</v>
      </c>
      <c r="C12" s="63">
        <v>-3340</v>
      </c>
      <c r="D12" s="63">
        <v>-3340</v>
      </c>
      <c r="E12" s="17"/>
    </row>
    <row r="13" spans="1:5" ht="12" customHeight="1">
      <c r="A13" s="64" t="s">
        <v>125</v>
      </c>
      <c r="B13" s="60"/>
      <c r="C13" s="61"/>
      <c r="D13" s="61"/>
      <c r="E13" s="17"/>
    </row>
    <row r="14" spans="1:5" ht="26">
      <c r="A14" s="65" t="s">
        <v>126</v>
      </c>
      <c r="B14" s="60" t="s">
        <v>127</v>
      </c>
      <c r="C14" s="63">
        <v>-3340</v>
      </c>
      <c r="D14" s="63">
        <v>-3340</v>
      </c>
      <c r="E14" s="17"/>
    </row>
    <row r="15" spans="1:5" ht="23.25" customHeight="1">
      <c r="A15" s="66" t="s">
        <v>128</v>
      </c>
      <c r="B15" s="60" t="s">
        <v>7</v>
      </c>
      <c r="C15" s="63"/>
      <c r="D15" s="63"/>
      <c r="E15" s="17"/>
    </row>
    <row r="16" spans="1:5" ht="13" customHeight="1">
      <c r="A16" s="67" t="s">
        <v>125</v>
      </c>
      <c r="B16" s="60"/>
      <c r="C16" s="61"/>
      <c r="D16" s="61"/>
      <c r="E16" s="17"/>
    </row>
    <row r="17" spans="1:5" ht="21.75" customHeight="1">
      <c r="A17" s="66" t="s">
        <v>129</v>
      </c>
      <c r="B17" s="60" t="s">
        <v>130</v>
      </c>
      <c r="C17" s="63">
        <v>4657.1000000000004</v>
      </c>
      <c r="D17" s="63">
        <v>3313.1</v>
      </c>
      <c r="E17" s="17"/>
    </row>
    <row r="18" spans="1:5" ht="21.75" customHeight="1">
      <c r="A18" s="66" t="s">
        <v>131</v>
      </c>
      <c r="B18" s="60" t="s">
        <v>132</v>
      </c>
      <c r="C18" s="63">
        <v>-410296.7</v>
      </c>
      <c r="D18" s="63">
        <v>-310629.09999999998</v>
      </c>
      <c r="E18" s="17"/>
    </row>
    <row r="19" spans="1:5" ht="21.75" customHeight="1">
      <c r="A19" s="66" t="s">
        <v>133</v>
      </c>
      <c r="B19" s="60" t="s">
        <v>134</v>
      </c>
      <c r="C19" s="63">
        <v>414953.8</v>
      </c>
      <c r="D19" s="63">
        <v>313942.2</v>
      </c>
      <c r="E19" s="17"/>
    </row>
    <row r="20" spans="1:5" ht="10" customHeight="1">
      <c r="A20" s="55"/>
      <c r="B20" s="56"/>
      <c r="C20" s="57"/>
      <c r="D20" s="58"/>
      <c r="E20" s="17"/>
    </row>
    <row r="21" spans="1:5">
      <c r="A21" s="22"/>
      <c r="B21" s="22"/>
      <c r="C21" s="3"/>
      <c r="D21" s="23"/>
      <c r="E21" s="4"/>
    </row>
    <row r="22" spans="1:5" ht="20.149999999999999" customHeight="1">
      <c r="A22" s="5" t="s">
        <v>135</v>
      </c>
      <c r="B22" s="4"/>
      <c r="C22" s="198" t="s">
        <v>136</v>
      </c>
      <c r="D22" s="199"/>
      <c r="E22" s="4"/>
    </row>
    <row r="23" spans="1:5" ht="10" customHeight="1">
      <c r="A23" s="24"/>
      <c r="B23" s="4"/>
      <c r="C23" s="200" t="s">
        <v>137</v>
      </c>
      <c r="D23" s="201"/>
      <c r="E23" s="4"/>
    </row>
    <row r="24" spans="1:5" ht="10" customHeight="1">
      <c r="A24" s="22"/>
      <c r="B24" s="25"/>
      <c r="C24" s="23"/>
      <c r="D24" s="23"/>
      <c r="E24" s="4"/>
    </row>
  </sheetData>
  <mergeCells count="7">
    <mergeCell ref="C22:D22"/>
    <mergeCell ref="C23:D23"/>
    <mergeCell ref="A2:D2"/>
    <mergeCell ref="A4:A8"/>
    <mergeCell ref="B4:B8"/>
    <mergeCell ref="C4:C8"/>
    <mergeCell ref="D4:D8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823E51-BE9D-4C4B-91C7-DFEB2F24B5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cp:lastPrinted>2021-06-22T11:19:32Z</cp:lastPrinted>
  <dcterms:created xsi:type="dcterms:W3CDTF">2021-04-12T02:18:26Z</dcterms:created>
  <dcterms:modified xsi:type="dcterms:W3CDTF">2022-01-10T02:47:21Z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SV_0503117M_ekr_4.xlsx</vt:lpwstr>
  </property>
  <property fmtid="{D5CDD505-2E9C-101B-9397-08002B2CF9AE}" pid="3" name="Название отчета">
    <vt:lpwstr>SV_0503117M_ekr_4.xlsx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91030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