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Доходы" sheetId="2" r:id="rId1"/>
    <sheet name="расходы" sheetId="5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53" i="5"/>
  <c r="E153"/>
  <c r="F301"/>
  <c r="E286"/>
  <c r="F286"/>
  <c r="E156"/>
  <c r="F33"/>
  <c r="F21"/>
  <c r="F8"/>
  <c r="F9"/>
  <c r="F7" s="1"/>
  <c r="F6" s="1"/>
  <c r="F14"/>
  <c r="F16"/>
  <c r="F13" s="1"/>
  <c r="F12" s="1"/>
  <c r="F11" s="1"/>
  <c r="F23"/>
  <c r="F25"/>
  <c r="F28"/>
  <c r="F27" s="1"/>
  <c r="F31"/>
  <c r="F36"/>
  <c r="F35" s="1"/>
  <c r="F39"/>
  <c r="F41"/>
  <c r="F44"/>
  <c r="F43" s="1"/>
  <c r="F49"/>
  <c r="F51"/>
  <c r="F53"/>
  <c r="F56"/>
  <c r="F55" s="1"/>
  <c r="F58"/>
  <c r="F63"/>
  <c r="F62" s="1"/>
  <c r="F65"/>
  <c r="F66"/>
  <c r="F67"/>
  <c r="F71"/>
  <c r="F70" s="1"/>
  <c r="F74"/>
  <c r="F76"/>
  <c r="F78"/>
  <c r="F81"/>
  <c r="F80" s="1"/>
  <c r="F83"/>
  <c r="F84"/>
  <c r="F87"/>
  <c r="F86" s="1"/>
  <c r="F92"/>
  <c r="F91" s="1"/>
  <c r="F94"/>
  <c r="F95"/>
  <c r="F98"/>
  <c r="F97" s="1"/>
  <c r="F100"/>
  <c r="F102"/>
  <c r="F103"/>
  <c r="F106"/>
  <c r="F107"/>
  <c r="F110"/>
  <c r="F109" s="1"/>
  <c r="F112"/>
  <c r="F113"/>
  <c r="F118"/>
  <c r="F117" s="1"/>
  <c r="F116" s="1"/>
  <c r="F121"/>
  <c r="F120" s="1"/>
  <c r="F124"/>
  <c r="F127"/>
  <c r="F128"/>
  <c r="F131"/>
  <c r="F132"/>
  <c r="F135"/>
  <c r="F134" s="1"/>
  <c r="F138"/>
  <c r="F137" s="1"/>
  <c r="F142"/>
  <c r="F141" s="1"/>
  <c r="F140" s="1"/>
  <c r="F144"/>
  <c r="F145"/>
  <c r="F148"/>
  <c r="F149"/>
  <c r="F150"/>
  <c r="F154"/>
  <c r="F157"/>
  <c r="F156" s="1"/>
  <c r="F159"/>
  <c r="F163"/>
  <c r="F162" s="1"/>
  <c r="F165"/>
  <c r="F166"/>
  <c r="F169"/>
  <c r="F168" s="1"/>
  <c r="F175"/>
  <c r="F177"/>
  <c r="F179"/>
  <c r="F182"/>
  <c r="F184"/>
  <c r="F187"/>
  <c r="F186" s="1"/>
  <c r="F189"/>
  <c r="F190"/>
  <c r="F195"/>
  <c r="F197"/>
  <c r="F199"/>
  <c r="F201"/>
  <c r="F203"/>
  <c r="F204"/>
  <c r="F207"/>
  <c r="F206" s="1"/>
  <c r="F209"/>
  <c r="F212"/>
  <c r="F211" s="1"/>
  <c r="F214"/>
  <c r="F215"/>
  <c r="F218"/>
  <c r="F217" s="1"/>
  <c r="F220"/>
  <c r="F224"/>
  <c r="F223" s="1"/>
  <c r="F227"/>
  <c r="F226" s="1"/>
  <c r="F232"/>
  <c r="F234"/>
  <c r="F236"/>
  <c r="F238"/>
  <c r="F240"/>
  <c r="F245"/>
  <c r="F244" s="1"/>
  <c r="F247"/>
  <c r="F250"/>
  <c r="F249" s="1"/>
  <c r="F255"/>
  <c r="F254" s="1"/>
  <c r="F258"/>
  <c r="F259"/>
  <c r="F260"/>
  <c r="F264"/>
  <c r="F266"/>
  <c r="F268"/>
  <c r="F271"/>
  <c r="F270" s="1"/>
  <c r="F274"/>
  <c r="F276"/>
  <c r="F278"/>
  <c r="F279"/>
  <c r="F281"/>
  <c r="F284"/>
  <c r="F292"/>
  <c r="F291" s="1"/>
  <c r="F294"/>
  <c r="F295"/>
  <c r="F299"/>
  <c r="F298" s="1"/>
  <c r="F297" s="1"/>
  <c r="F302"/>
  <c r="F305"/>
  <c r="F304" s="1"/>
  <c r="F308"/>
  <c r="F307" s="1"/>
  <c r="F313"/>
  <c r="F312" s="1"/>
  <c r="F311" s="1"/>
  <c r="F314"/>
  <c r="F318"/>
  <c r="F317" s="1"/>
  <c r="F322"/>
  <c r="F321" s="1"/>
  <c r="F320" s="1"/>
  <c r="F324"/>
  <c r="F325"/>
  <c r="F328"/>
  <c r="F329"/>
  <c r="F333"/>
  <c r="F332" s="1"/>
  <c r="F335"/>
  <c r="F336"/>
  <c r="F339"/>
  <c r="F338" s="1"/>
  <c r="F341"/>
  <c r="F342"/>
  <c r="F345"/>
  <c r="F346"/>
  <c r="F349"/>
  <c r="F348" s="1"/>
  <c r="F354"/>
  <c r="F353" s="1"/>
  <c r="F352" s="1"/>
  <c r="F351" s="1"/>
  <c r="F359"/>
  <c r="F358" s="1"/>
  <c r="F357" s="1"/>
  <c r="F356" s="1"/>
  <c r="F365"/>
  <c r="F364" s="1"/>
  <c r="F363" s="1"/>
  <c r="F367"/>
  <c r="F368"/>
  <c r="E368"/>
  <c r="E367"/>
  <c r="E365"/>
  <c r="E364"/>
  <c r="E363" s="1"/>
  <c r="E362" s="1"/>
  <c r="E361" s="1"/>
  <c r="E359"/>
  <c r="E358" s="1"/>
  <c r="E357" s="1"/>
  <c r="E356" s="1"/>
  <c r="E354"/>
  <c r="E353" s="1"/>
  <c r="E352" s="1"/>
  <c r="E351" s="1"/>
  <c r="E349"/>
  <c r="E348" s="1"/>
  <c r="E346"/>
  <c r="E345" s="1"/>
  <c r="E342"/>
  <c r="E341"/>
  <c r="E339"/>
  <c r="E338" s="1"/>
  <c r="E336"/>
  <c r="E335"/>
  <c r="E333"/>
  <c r="E332" s="1"/>
  <c r="E329"/>
  <c r="E328" s="1"/>
  <c r="E325"/>
  <c r="E324" s="1"/>
  <c r="E322"/>
  <c r="E321" s="1"/>
  <c r="E320" s="1"/>
  <c r="E318"/>
  <c r="E317" s="1"/>
  <c r="E314"/>
  <c r="E313"/>
  <c r="E312" s="1"/>
  <c r="E311" s="1"/>
  <c r="E308"/>
  <c r="E307" s="1"/>
  <c r="E305"/>
  <c r="E304" s="1"/>
  <c r="E302"/>
  <c r="E299"/>
  <c r="E298" s="1"/>
  <c r="E297" s="1"/>
  <c r="E295"/>
  <c r="E294" s="1"/>
  <c r="E292"/>
  <c r="E291" s="1"/>
  <c r="E284"/>
  <c r="E281"/>
  <c r="E279"/>
  <c r="E278"/>
  <c r="E276"/>
  <c r="E274"/>
  <c r="E273" s="1"/>
  <c r="E271"/>
  <c r="E270" s="1"/>
  <c r="E268"/>
  <c r="E266"/>
  <c r="E264"/>
  <c r="E263" s="1"/>
  <c r="E262" s="1"/>
  <c r="E260"/>
  <c r="E259"/>
  <c r="E258" s="1"/>
  <c r="E255"/>
  <c r="E254"/>
  <c r="E250"/>
  <c r="E249" s="1"/>
  <c r="E247"/>
  <c r="E245"/>
  <c r="E244" s="1"/>
  <c r="E240"/>
  <c r="E238"/>
  <c r="E236"/>
  <c r="E234"/>
  <c r="E232"/>
  <c r="E227"/>
  <c r="E226" s="1"/>
  <c r="E224"/>
  <c r="E223" s="1"/>
  <c r="E221"/>
  <c r="E220" s="1"/>
  <c r="E218"/>
  <c r="E217" s="1"/>
  <c r="E215"/>
  <c r="E214" s="1"/>
  <c r="E212"/>
  <c r="E211" s="1"/>
  <c r="E209"/>
  <c r="E207"/>
  <c r="E206" s="1"/>
  <c r="E204"/>
  <c r="E203"/>
  <c r="E201"/>
  <c r="E199"/>
  <c r="E197"/>
  <c r="E195"/>
  <c r="E190"/>
  <c r="E189" s="1"/>
  <c r="E187"/>
  <c r="E186" s="1"/>
  <c r="E184"/>
  <c r="E182"/>
  <c r="E181" s="1"/>
  <c r="E179"/>
  <c r="E177"/>
  <c r="E175"/>
  <c r="E174" s="1"/>
  <c r="E173" s="1"/>
  <c r="E169"/>
  <c r="E168" s="1"/>
  <c r="E166"/>
  <c r="E165" s="1"/>
  <c r="E163"/>
  <c r="E162" s="1"/>
  <c r="E161" s="1"/>
  <c r="E159"/>
  <c r="E157"/>
  <c r="E154"/>
  <c r="E150"/>
  <c r="E149"/>
  <c r="E148" s="1"/>
  <c r="E145"/>
  <c r="E144"/>
  <c r="E142"/>
  <c r="E141" s="1"/>
  <c r="E140" s="1"/>
  <c r="E138"/>
  <c r="E137" s="1"/>
  <c r="E135"/>
  <c r="E134" s="1"/>
  <c r="E132"/>
  <c r="E131" s="1"/>
  <c r="E128"/>
  <c r="E127" s="1"/>
  <c r="E124"/>
  <c r="E121"/>
  <c r="E120" s="1"/>
  <c r="E118"/>
  <c r="E117" s="1"/>
  <c r="E113"/>
  <c r="E112" s="1"/>
  <c r="E110"/>
  <c r="E109" s="1"/>
  <c r="E107"/>
  <c r="E106" s="1"/>
  <c r="E103"/>
  <c r="E102"/>
  <c r="E100"/>
  <c r="E98"/>
  <c r="E97" s="1"/>
  <c r="E95"/>
  <c r="E94" s="1"/>
  <c r="E92"/>
  <c r="E91" s="1"/>
  <c r="E87"/>
  <c r="E86" s="1"/>
  <c r="E84"/>
  <c r="E83" s="1"/>
  <c r="E81"/>
  <c r="E80" s="1"/>
  <c r="E78"/>
  <c r="E76"/>
  <c r="E74"/>
  <c r="E73" s="1"/>
  <c r="E71"/>
  <c r="E70" s="1"/>
  <c r="E67"/>
  <c r="E66"/>
  <c r="E65" s="1"/>
  <c r="E63"/>
  <c r="E62" s="1"/>
  <c r="E58"/>
  <c r="E56"/>
  <c r="E55" s="1"/>
  <c r="E53"/>
  <c r="E51"/>
  <c r="E49"/>
  <c r="E48" s="1"/>
  <c r="E47" s="1"/>
  <c r="E46" s="1"/>
  <c r="E44"/>
  <c r="E43" s="1"/>
  <c r="E41"/>
  <c r="E39"/>
  <c r="E38" s="1"/>
  <c r="E36"/>
  <c r="E35" s="1"/>
  <c r="E33"/>
  <c r="E31"/>
  <c r="E30" s="1"/>
  <c r="E28"/>
  <c r="E27"/>
  <c r="E25"/>
  <c r="E23"/>
  <c r="E21"/>
  <c r="E20"/>
  <c r="E19" s="1"/>
  <c r="E16"/>
  <c r="E14"/>
  <c r="E13" s="1"/>
  <c r="E12" s="1"/>
  <c r="E11" s="1"/>
  <c r="E9"/>
  <c r="E7" s="1"/>
  <c r="E6" s="1"/>
  <c r="F263" l="1"/>
  <c r="F262" s="1"/>
  <c r="E231"/>
  <c r="E230" s="1"/>
  <c r="E229" s="1"/>
  <c r="F73"/>
  <c r="F69" s="1"/>
  <c r="F362"/>
  <c r="F361" s="1"/>
  <c r="F344"/>
  <c r="F316"/>
  <c r="E283"/>
  <c r="E257" s="1"/>
  <c r="F283"/>
  <c r="F273"/>
  <c r="F243"/>
  <c r="F231"/>
  <c r="F230" s="1"/>
  <c r="F229" s="1"/>
  <c r="E194"/>
  <c r="E193" s="1"/>
  <c r="E192" s="1"/>
  <c r="F194"/>
  <c r="F193" s="1"/>
  <c r="F192" s="1"/>
  <c r="F181"/>
  <c r="F174"/>
  <c r="F173" s="1"/>
  <c r="F130"/>
  <c r="F115" s="1"/>
  <c r="F48"/>
  <c r="F47" s="1"/>
  <c r="F46" s="1"/>
  <c r="F38"/>
  <c r="E18"/>
  <c r="F30"/>
  <c r="F20"/>
  <c r="F19" s="1"/>
  <c r="F289"/>
  <c r="F288" s="1"/>
  <c r="F290"/>
  <c r="F331"/>
  <c r="F327" s="1"/>
  <c r="F152"/>
  <c r="F105"/>
  <c r="F161"/>
  <c r="F90"/>
  <c r="F89" s="1"/>
  <c r="E344"/>
  <c r="E289"/>
  <c r="E288" s="1"/>
  <c r="E290"/>
  <c r="E90"/>
  <c r="E172"/>
  <c r="E69"/>
  <c r="E105"/>
  <c r="E130"/>
  <c r="E115" s="1"/>
  <c r="E152"/>
  <c r="E147" s="1"/>
  <c r="E243"/>
  <c r="E316"/>
  <c r="E310" s="1"/>
  <c r="E331"/>
  <c r="E327" s="1"/>
  <c r="E116"/>
  <c r="E8"/>
  <c r="F310" l="1"/>
  <c r="F257"/>
  <c r="F171" s="1"/>
  <c r="E171"/>
  <c r="F172"/>
  <c r="F147"/>
  <c r="E5"/>
  <c r="F18"/>
  <c r="F5" s="1"/>
  <c r="E89"/>
  <c r="E370" l="1"/>
  <c r="F370"/>
</calcChain>
</file>

<file path=xl/sharedStrings.xml><?xml version="1.0" encoding="utf-8"?>
<sst xmlns="http://schemas.openxmlformats.org/spreadsheetml/2006/main" count="1448" uniqueCount="439">
  <si>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</si>
  <si>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</si>
  <si>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</si>
  <si>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</si>
  <si>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</si>
  <si>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</si>
  <si>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</si>
  <si>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</si>
  <si>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</si>
  <si>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</si>
  <si>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</si>
  <si>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</si>
  <si>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</si>
  <si>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</si>
  <si>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</si>
  <si>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</si>
  <si>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</si>
  <si>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</si>
  <si>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</si>
  <si>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</si>
  <si>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</si>
  <si>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</si>
  <si>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</si>
  <si>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</si>
  <si>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</si>
  <si>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</si>
  <si>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</si>
  <si>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</si>
  <si>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</si>
  <si>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</si>
  <si>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</si>
  <si>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</si>
  <si>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 xml:space="preserve">  </t>
  </si>
  <si>
    <t xml:space="preserve">  Единый сельскохозяйственный налог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</si>
  <si>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</si>
  <si>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</si>
  <si>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</si>
  <si>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</si>
  <si>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</si>
  <si>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</si>
  <si>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</si>
  <si>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</si>
  <si>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</si>
  <si>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</si>
  <si>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</si>
  <si>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</si>
  <si>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</si>
  <si>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</si>
  <si>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</si>
  <si>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</si>
  <si>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</si>
  <si>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</si>
  <si>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</si>
  <si>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</si>
  <si>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</si>
  <si>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</si>
  <si>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</si>
  <si>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</si>
  <si>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</si>
  <si>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</si>
  <si>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</si>
  <si>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</si>
  <si>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</si>
  <si>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</si>
  <si>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</si>
  <si>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</si>
  <si>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</si>
  <si>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</si>
  <si>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</si>
  <si>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</si>
  <si>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</si>
  <si>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</si>
  <si>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</si>
  <si>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</si>
  <si>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</si>
  <si>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Платежи, уплачиваемые в целях возмещения вреда</t>
  </si>
  <si>
    <t>000 1 16 11000 01 0000 140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</si>
  <si>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</si>
  <si>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</si>
  <si>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</si>
  <si>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</si>
  <si>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</si>
  <si>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</si>
  <si>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</si>
  <si>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</si>
  <si>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</si>
  <si>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</si>
  <si>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</si>
  <si>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</si>
  <si>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</si>
  <si>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</si>
  <si>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</si>
  <si>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</si>
  <si>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</si>
  <si>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</si>
  <si>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</si>
  <si>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</si>
  <si>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</si>
  <si>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</si>
  <si>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</si>
  <si>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</si>
  <si>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</si>
  <si>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</si>
  <si>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</si>
  <si>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</si>
  <si>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</si>
  <si>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</si>
  <si>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</si>
  <si>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</si>
  <si>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</si>
  <si>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</si>
  <si>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</si>
  <si>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</si>
  <si>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</si>
  <si>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</si>
  <si>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Прочие межбюджетные трансферты, передаваемые бюджетам</t>
  </si>
  <si>
    <t>000 2 02 49999 00 0000 150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</si>
  <si>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</si>
  <si>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</si>
  <si>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</si>
  <si>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</si>
  <si>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</si>
  <si>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</si>
  <si>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</si>
  <si>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</si>
  <si>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</si>
  <si>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из других бюджетов бюджетной системы Российской Федерации</t>
  </si>
  <si>
    <t>000 01 03 00 00 00 0000 000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</si>
  <si>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</si>
  <si>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</si>
  <si>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</si>
  <si>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</si>
  <si>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</si>
  <si>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уменьшение остатков средств, всего</t>
  </si>
  <si>
    <t>000 01 05 00 00 00 0000 600</t>
  </si>
  <si>
    <t>Руководитель</t>
  </si>
  <si>
    <t>Бутина С.Н.</t>
  </si>
  <si>
    <t>(расшифровка подписи)</t>
  </si>
  <si>
    <t xml:space="preserve">Приложение </t>
  </si>
  <si>
    <t>к постановлению администрации муниципального</t>
  </si>
  <si>
    <t>района "Шелопугинский район"</t>
  </si>
  <si>
    <t xml:space="preserve"> 
ОТЧЕТ ОБ ИСПОЛНЕНИИ БЮДЖЕТА   
муниципального района "Шелопугинский район"   
за 1 квартал 2021 года   
        1. Доходы бюджета   
</t>
  </si>
  <si>
    <t>Коды</t>
  </si>
  <si>
    <t>утверждено на 2021 год</t>
  </si>
  <si>
    <t>РзПр</t>
  </si>
  <si>
    <t>Цст</t>
  </si>
  <si>
    <t>Вр</t>
  </si>
  <si>
    <t>(тыс. 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</si>
  <si>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</si>
  <si>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</si>
  <si>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</si>
  <si>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</si>
  <si>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</t>
  </si>
  <si>
    <t>00 0 00 20000</t>
  </si>
  <si>
    <t>Высшее должностное лицо  муниципального образования</t>
  </si>
  <si>
    <t>00 0 00 20300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</si>
  <si>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</si>
  <si>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>100</t>
  </si>
  <si>
    <t xml:space="preserve">Расходы на выплату персоналу государственных (муниципальных) органов 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</si>
  <si>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</si>
  <si>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</si>
  <si>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</si>
  <si>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</si>
  <si>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00 0 00 20400</t>
  </si>
  <si>
    <t xml:space="preserve">Закупка товаров, работ,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</si>
  <si>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</si>
  <si>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</si>
  <si>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</si>
  <si>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</si>
  <si>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</si>
  <si>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</si>
  <si>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</si>
  <si>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</si>
  <si>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</si>
  <si>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Осуществление полномочий по составлению (изменению) списков кандидатов в присяжные заседатели федеральных </t>
  </si>
  <si>
    <t>00 0 00 51200</t>
  </si>
  <si>
    <t>Осуществление государственных полномочий в сфере государственного управления охраной труда</t>
  </si>
  <si>
    <t>00 0 00 79206</t>
  </si>
  <si>
    <t>Осуществление государственного полномочия по созданию административных комиссий</t>
  </si>
  <si>
    <t>00 0 00 79207</t>
  </si>
  <si>
    <t>Осуществление государственных  полномочий  в сфере государственного управления</t>
  </si>
  <si>
    <t>00 0 00 79220</t>
  </si>
  <si>
    <t>МЦП "Развитие муниципальной службы в МР "Шелопугинский район" на 2020-2024 годы</t>
  </si>
  <si>
    <t>00 0 00 79544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</si>
  <si>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</si>
  <si>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0106</t>
  </si>
  <si>
    <t>Руководитель контрольно-счетной палаты  субъекта Российской Федерации и его заместители</t>
  </si>
  <si>
    <t>00 0 00 22500</t>
  </si>
  <si>
    <t>Субвенции на финансовое обеспечение передаваемых государственных полномочий по расчету и предоставлению дотаций поселениям</t>
  </si>
  <si>
    <t>00 0 00 79205</t>
  </si>
  <si>
    <t>Резервные фонды</t>
  </si>
  <si>
    <t>0111</t>
  </si>
  <si>
    <t>Резервные фонды муниципальных образований</t>
  </si>
  <si>
    <t>00 0 00 70050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</si>
  <si>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</si>
  <si>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</si>
  <si>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</si>
  <si>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</si>
  <si>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 и  признание прав и регулирование отношений по государственной и муниципальной собственности</t>
  </si>
  <si>
    <t>00 0 00 90020</t>
  </si>
  <si>
    <t>Учреждения по обеспечению централизованного бухгалтерского обслуживания и материально-технического  обеспечения</t>
  </si>
  <si>
    <t>00 0 00 45299</t>
  </si>
  <si>
    <t>Расходы на выплаты персоналу государственных (муниципальных) учреждений</t>
  </si>
  <si>
    <t>110</t>
  </si>
  <si>
    <t xml:space="preserve">Осуществление государственного полномочия по подготовке и проведению Всероссийской переписи населения на 2021 год
</t>
  </si>
  <si>
    <t>00 0 00 54690</t>
  </si>
  <si>
    <t xml:space="preserve">Муниципальная  программа "Комплексные меры по противодействию алкоголизации и наркозависимости населения в Шелопугинском районе на 2020-2022 годы" </t>
  </si>
  <si>
    <t>00 0 00 79506</t>
  </si>
  <si>
    <t xml:space="preserve">Иные межбюджетные  трансферты  на осуществление части полномочий по решению вопросов местного значения муниципального района при их передаче на уровень поселений в соответствии с заключенными соглашениями </t>
  </si>
  <si>
    <t>00 0 00 93990</t>
  </si>
  <si>
    <t xml:space="preserve"> 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</si>
  <si>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</si>
  <si>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</si>
  <si>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</si>
  <si>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</si>
  <si>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</si>
  <si>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</si>
  <si>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</si>
  <si>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00 0 00 21801</t>
  </si>
  <si>
    <t>Межбюджетные трансферты</t>
  </si>
  <si>
    <t>00 0 00 21802</t>
  </si>
  <si>
    <t>Обеспечение деятельности подведомственных учреждений</t>
  </si>
  <si>
    <t>00 0 00 24799</t>
  </si>
  <si>
    <t>МЦП "Снижение рисков и смягчение последствий чрезвычайных ситуаций природного и техногенного характера на территории МР "Шелопугинский район" на 2018-2021 годы</t>
  </si>
  <si>
    <t>00 0 00 79518</t>
  </si>
  <si>
    <t>Другие воросы в области национальной безопасности и правоохранительной деятельности</t>
  </si>
  <si>
    <t>0314</t>
  </si>
  <si>
    <t>Муниципальная  программа "Профилактика преступлений и иных правонарушений в Шелопугинском районе  на 2020-2022 годы"</t>
  </si>
  <si>
    <t>00 0 00 79508</t>
  </si>
  <si>
    <t>Муниципальная  программа "Профилактика террористической и экстремистской  деятельности на территории  муниципального района "Шелопугинский  район"  на 2021-2023 годы"</t>
  </si>
  <si>
    <t>00 0 00 79546</t>
  </si>
  <si>
    <t>Муниципальная  программа "Безопасность дорожного движения в   Шелопугинском  районе на 2021-2023 годы"</t>
  </si>
  <si>
    <t>00 0 00 79545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</si>
  <si>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</si>
  <si>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</si>
  <si>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</si>
  <si>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</si>
  <si>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"Содействие занятости населения муниципального района "Шелопугинский район" на 2020-2022 годы"</t>
  </si>
  <si>
    <t>00 0 00 79524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</si>
  <si>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</si>
  <si>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</si>
  <si>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</si>
  <si>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</si>
  <si>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Сельское хозяйство и рыболовство</t>
  </si>
  <si>
    <t>0405</t>
  </si>
  <si>
    <t>организация мероприятий при осуществлении деятельности по обращению с животными без владельцев</t>
  </si>
  <si>
    <t>00 0 00 77265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</si>
  <si>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</si>
  <si>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00 0 00 79265</t>
  </si>
  <si>
    <t>0408</t>
  </si>
  <si>
    <t>00 0 00 30302</t>
  </si>
  <si>
    <t>Дорожное хозяйство (дорожные фонды)</t>
  </si>
  <si>
    <t>0409</t>
  </si>
  <si>
    <t>Мероприятия в области дорожного хозяйства</t>
  </si>
  <si>
    <t>00 0 00 31523</t>
  </si>
  <si>
    <t>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</si>
  <si>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 0 00 5505М</t>
  </si>
  <si>
    <t>Муниципальная  программа "Комплексное развитие транспортной инфораструктуры муниципального района "Шелопугинский  район"  на 2019-2021 годы"</t>
  </si>
  <si>
    <t>00 0 00 79547</t>
  </si>
  <si>
    <t>Другие вопросы в области национальной экономики</t>
  </si>
  <si>
    <t>0412</t>
  </si>
  <si>
    <t>Муниципальная программа  "Развитие субъектов малого и среднего предпринимательства  в муниципальном районе «Шелопугинский район» на 2020-2022 годы"</t>
  </si>
  <si>
    <t>00 0 00 79543</t>
  </si>
  <si>
    <t>Мероприятия в области строительства, архитектуры и градостроительства</t>
  </si>
  <si>
    <t>00 0 00 33800</t>
  </si>
  <si>
    <t>Жилищно-коммунальное хозяйство</t>
  </si>
  <si>
    <t>0500</t>
  </si>
  <si>
    <t>Жилищное хозяйство</t>
  </si>
  <si>
    <t>0501</t>
  </si>
  <si>
    <t>00 0 00 70001</t>
  </si>
  <si>
    <t>Коммунальное хозяйство</t>
  </si>
  <si>
    <t>0502</t>
  </si>
  <si>
    <t>00 0 00 35105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</si>
  <si>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</si>
  <si>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 0 00 S4905</t>
  </si>
  <si>
    <t>Субсидии</t>
  </si>
  <si>
    <t>520</t>
  </si>
  <si>
    <t>Благоустройство</t>
  </si>
  <si>
    <t>0503</t>
  </si>
  <si>
    <t>00 0 00 60004</t>
  </si>
  <si>
    <t>00 0 00 60005</t>
  </si>
  <si>
    <t>Субсидии бюджетам на реализацию программ формирования современной городской среды</t>
  </si>
  <si>
    <t>00 0 F2 55550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</si>
  <si>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</si>
  <si>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</si>
  <si>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</si>
  <si>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</si>
  <si>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</si>
  <si>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00 0 00 42000</t>
  </si>
  <si>
    <t>00 0 00 42099</t>
  </si>
  <si>
    <t>Обеспечение государственных гарантий реализации  прав на получение общедоступного и бесплатного дошкольного образования в муниципальных  дошкольных  образовательных организациях</t>
  </si>
  <si>
    <t>00 0 00 71201</t>
  </si>
  <si>
    <t>Муниципальная программа  "Развитие дошкольного образования   в муниципальном районе «Шелопугинский район» на 2020-2022 годы"</t>
  </si>
  <si>
    <t>00 0 00 79548</t>
  </si>
  <si>
    <t>МП "Энергосбережение и повышение энергетической эффективности в МР "Шелопугинский район" на 2021 -2025 годы</t>
  </si>
  <si>
    <t>00 0 00 79549</t>
  </si>
  <si>
    <t>Общее образование</t>
  </si>
  <si>
    <t>0702</t>
  </si>
  <si>
    <t>Школы-детские сады, школы начальные, неполные средние и средние</t>
  </si>
  <si>
    <t>00 0 00 42100</t>
  </si>
  <si>
    <t>00 0 00 42199</t>
  </si>
  <si>
    <t>00 0 00 42019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</si>
  <si>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</si>
  <si>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</si>
  <si>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</si>
  <si>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</si>
  <si>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</si>
  <si>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00 0 00 53030</t>
  </si>
  <si>
    <t xml:space="preserve">Обеспечение государственных гарантий реализации 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</t>
  </si>
  <si>
    <t xml:space="preserve">Обеспечение льготным  питанием детей из малоимущих семей, обучающихся в муниципальных общеобразовательных организациях  </t>
  </si>
  <si>
    <t>00 0 00 71218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</si>
  <si>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</si>
  <si>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00 0 00 71444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</si>
  <si>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</si>
  <si>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 0 00 L3040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</si>
  <si>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</si>
  <si>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00 0 00 71030</t>
  </si>
  <si>
    <t>Дополнительное образование детей</t>
  </si>
  <si>
    <t>0703</t>
  </si>
  <si>
    <t>Учреждения по внешкольной работе с детьми</t>
  </si>
  <si>
    <t>00 0 00 42300</t>
  </si>
  <si>
    <t>00 0 00 42399</t>
  </si>
  <si>
    <t>Муниципальная программа "Развитие муниципального бюджет-ного учреждения дополнительного образования – Шелопугинская ДМШ на 2020-2022 годы «Шаги к успеху»</t>
  </si>
  <si>
    <t>00 0 00 79531</t>
  </si>
  <si>
    <t>Молодежная политика и оздоровление детей</t>
  </si>
  <si>
    <t>0707</t>
  </si>
  <si>
    <t>Обеспечение отдыха, организацию и обеспечение оздоровления детей в каникулярное время в муниципальных организациях отдыха детей и их оздоровления</t>
  </si>
  <si>
    <t>00 0 00 71432</t>
  </si>
  <si>
    <t>Муниципальная программа  "Развитие отдыха и оздоровления детей в Шелопугинском районе на 2020-2022 годы"</t>
  </si>
  <si>
    <t>00 0 00 79522</t>
  </si>
  <si>
    <t>Муниципальная программа  "Патриотическое воспитание  детей и молодежи   Шелопугинского района на 2019-2021 годы"</t>
  </si>
  <si>
    <t>00 0 00 79540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</si>
  <si>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</si>
  <si>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</si>
  <si>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</si>
  <si>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</si>
  <si>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00 0 00 45200</t>
  </si>
  <si>
    <t>Осуществление государственных  полномочий  в сфере образования</t>
  </si>
  <si>
    <t>00 0 00 79230</t>
  </si>
  <si>
    <t>Администрирование  государственного полномочия по организации и осуществлению деятельности по опеке и попечительству над несовершеннолетними</t>
  </si>
  <si>
    <t>00 0 00 79211</t>
  </si>
  <si>
    <t>Муниципальная программа "Педагогические кадры на 2019-2021 годы"</t>
  </si>
  <si>
    <t>00 0 00 79525</t>
  </si>
  <si>
    <t>Муниципальная программа "Одаренные дети Шелопугинского района на 2020-2022 годы"</t>
  </si>
  <si>
    <t>00 0 00 79542</t>
  </si>
  <si>
    <t>КУЛЬТУРА И КИНЕМАТОГРАФИЯ</t>
  </si>
  <si>
    <t>0800</t>
  </si>
  <si>
    <t>Культура</t>
  </si>
  <si>
    <t>0801</t>
  </si>
  <si>
    <t>Учреждения культуры и мероприятия в сфере культуры и кинематографии</t>
  </si>
  <si>
    <t>00 0 00 44000</t>
  </si>
  <si>
    <t>00 0 00 44099</t>
  </si>
  <si>
    <t xml:space="preserve">Муниципальная программа "Развитие культуры муниципального района "Шелопугинский район" на 2020-2022 годы" </t>
  </si>
  <si>
    <t>00 0 00 79532</t>
  </si>
  <si>
    <t>Библиотеки</t>
  </si>
  <si>
    <t>00 0 00 44200</t>
  </si>
  <si>
    <t>00 0 00 44299</t>
  </si>
  <si>
    <t xml:space="preserve">Муниципальная программа "Развитие библиотечного дела Шелопугинского района на 2020-2022 годы" </t>
  </si>
  <si>
    <t>00 0 00 79533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</si>
  <si>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</si>
  <si>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 0 00 L4670</t>
  </si>
  <si>
    <t>Поддержка отрасли культуры</t>
  </si>
  <si>
    <t>00 0 00 55190</t>
  </si>
  <si>
    <t>СОЦИАЛЬНАЯ ПОЛИТИКА</t>
  </si>
  <si>
    <t>1000</t>
  </si>
  <si>
    <t xml:space="preserve">Пенсионное обеспечение </t>
  </si>
  <si>
    <t>Доплаты к пенсиям, дополнительное пенсионное обеспечение</t>
  </si>
  <si>
    <t>00 0 00 49100</t>
  </si>
  <si>
    <t>Доплаты к пенсиям государственных служащих субъектов Российской Федерации и муниципальных служащих</t>
  </si>
  <si>
    <t>00 0 00 49101</t>
  </si>
  <si>
    <t>1001</t>
  </si>
  <si>
    <t xml:space="preserve">  Социальное обеспечение населения</t>
  </si>
  <si>
    <t>1003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</si>
  <si>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</t>
  </si>
  <si>
    <t>00 0 00 74505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</si>
  <si>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</si>
  <si>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</si>
  <si>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</si>
  <si>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Муниципальная программа "Комплексное развитие сельских территорий    муниципального района «Шелопугинский район» на 2020-2025 годы"</t>
  </si>
  <si>
    <t>00 0 00 79520</t>
  </si>
  <si>
    <t xml:space="preserve">  Субсидии на улучшение жилищных условий граждан, проживающих в сельской местности, в том числе молодых семей и молодых специалистов</t>
  </si>
  <si>
    <t>Субсидии бюджетам на обеспечение комплексного развития сельских территорий</t>
  </si>
  <si>
    <t>00 0 00 L5760</t>
  </si>
  <si>
    <t>Охрана семьи и детства</t>
  </si>
  <si>
    <t>Компенсация части  платы взимаемой  с родителей (законных представителей) за присмотр и уход за детьми, осваивающими образовательные программмы дошкольного образования в образовательных организациях</t>
  </si>
  <si>
    <t>00 0 00 71230</t>
  </si>
  <si>
    <t xml:space="preserve">Содержание ребенка в семье опекуна и приемной семье, а также вознаграждение, причитающееся приемному родителю </t>
  </si>
  <si>
    <t>00 0 00 72401</t>
  </si>
  <si>
    <t xml:space="preserve">Субвенции на ежемесячные денежные средства на содержание детей-сирот и детей, оставшихся без попечения родителей, в приемных  семьях </t>
  </si>
  <si>
    <t>1004</t>
  </si>
  <si>
    <t>00 0 00 72411</t>
  </si>
  <si>
    <t>Публичные нормативные социальные выплаты гражданам</t>
  </si>
  <si>
    <t>310</t>
  </si>
  <si>
    <t>Субвенция на назначение и выплату вознаграждения приемным родителям</t>
  </si>
  <si>
    <t>00 0 00 72421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</si>
  <si>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</si>
  <si>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00 0 00 72431</t>
  </si>
  <si>
    <t>Компенсация затрат родителей (законных представителей) детей-инвалидов на  обучение по основным общеобразовательным программам на дому</t>
  </si>
  <si>
    <t>00 0 00 71228</t>
  </si>
  <si>
    <t>Другие вопросы в области социальной политики</t>
  </si>
  <si>
    <t>1006</t>
  </si>
  <si>
    <t>Муниципальная программа "Содействие развитию и поддержка общественных объединений, неком-мерческих организаций и инициатив гражданского общества в муници-пальном районе «Шелопугинский район» на 2020-2022 годы "</t>
  </si>
  <si>
    <t>00 0 00 79526</t>
  </si>
  <si>
    <t>Муниципальная программа "Доступная среда Шелопугинского района 2020-2022 годы"</t>
  </si>
  <si>
    <t>00 0 00 79527</t>
  </si>
  <si>
    <t xml:space="preserve">Предоставление субсидий бюджетным, автономным учреждениям и иным некоммерческим организациям 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</si>
  <si>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</si>
  <si>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</si>
  <si>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</si>
  <si>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</si>
  <si>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 "Развитие физической культуры, спорта и  здорового образа жизни на территории  муниципального района «Шелопугинский район» на 2019 – 2021 годы»</t>
  </si>
  <si>
    <t>00 0 00 79507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</si>
  <si>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</si>
  <si>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</si>
  <si>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</si>
  <si>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</si>
  <si>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</si>
  <si>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00 0 00 06065</t>
  </si>
  <si>
    <t>Обслуживание государственного ( муниципального) долга</t>
  </si>
  <si>
    <t>700</t>
  </si>
  <si>
    <t>Обслуживание муниципального долга</t>
  </si>
  <si>
    <t>730</t>
  </si>
  <si>
    <t>МЕЖБЮДЖЕТНЫЕ ТРАНСФЕРТЫ БЮДЖЕТАМ СУБЪЕКТОВ РОССИЙСКОЙ ФЕДЕРАЦИИ И МУНИЦИПАЛЬНЫХ ОБРАЗОВАНИЙ</t>
  </si>
  <si>
    <t>1400</t>
  </si>
  <si>
    <t>Дотации бюджетам субъектов Российской Федерации и муниципальных образований</t>
  </si>
  <si>
    <t>1401</t>
  </si>
  <si>
    <t>Выравнивание бюджетной обеспеченности</t>
  </si>
  <si>
    <t>00 0 00 51600</t>
  </si>
  <si>
    <t xml:space="preserve">Выравнивание бюджетной обеспеченности поселений из районного фонда финансовой поддержки </t>
  </si>
  <si>
    <t>00 0 00 51601</t>
  </si>
  <si>
    <t>000</t>
  </si>
  <si>
    <t xml:space="preserve">Дотации </t>
  </si>
  <si>
    <t>510</t>
  </si>
  <si>
    <t>Выравнивание бюджетной обеспеченности поселений из районного фонда финансовой поддержки (в части субвенций из краевого бюджета на исполнение органами местного самоуправления государственных полномочий  по расчету и предоставлению дотаций поселениям на выравнивание бюджетной обеспеченности)</t>
  </si>
  <si>
    <t>00 0 00 78060</t>
  </si>
  <si>
    <t>РАСХОДЫ, всего</t>
  </si>
  <si>
    <t>исполнено на 01.04. 2021 года</t>
  </si>
  <si>
    <t>РАСХОДЫ  БЮДЖЕТА</t>
  </si>
  <si>
    <t>от           19.06.  2021  г №  160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</si>
</sst>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dd\.mm\.yyyy"/>
    <numFmt numFmtId="165" formatCode="#,##0.00_ ;\-#,##0.00"/>
    <numFmt numFmtId="166" formatCode="0.0"/>
  </numFmts>
  <fonts count="4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8"/>
      <name val="Arial"/>
      <family val="2"/>
    </font>
    <font>
      <i/>
      <sz val="14"/>
      <name val="TimesNewRomanPSMT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  <xf numFmtId="43" fontId="12" fillId="0" borderId="0" applyFont="0" applyFill="0" applyBorder="0" applyAlignment="0" applyProtection="0"/>
    <xf numFmtId="0" fontId="24" fillId="0" borderId="1"/>
    <xf numFmtId="0" fontId="41" fillId="0" borderId="1"/>
  </cellStyleXfs>
  <cellXfs count="1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49" fontId="3" fillId="0" borderId="2" xfId="81" applyNumberFormat="1" applyProtection="1">
      <alignment horizontal="center" vertical="center" shrinkToFit="1"/>
    </xf>
    <xf numFmtId="49" fontId="1" fillId="0" borderId="2" xfId="82" applyNumberFormat="1" applyProtection="1">
      <alignment shrinkToFit="1"/>
    </xf>
    <xf numFmtId="0" fontId="1" fillId="0" borderId="1" xfId="103" applyNumberFormat="1" applyProtection="1">
      <alignment horizontal="left"/>
    </xf>
    <xf numFmtId="49" fontId="1" fillId="0" borderId="1" xfId="105" applyNumberFormat="1" applyProtection="1"/>
    <xf numFmtId="0" fontId="10" fillId="0" borderId="1" xfId="108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0" fontId="3" fillId="0" borderId="20" xfId="33" applyNumberFormat="1" applyBorder="1" applyProtection="1">
      <alignment horizontal="center" vertical="center"/>
    </xf>
    <xf numFmtId="0" fontId="16" fillId="0" borderId="34" xfId="36" applyNumberFormat="1" applyFont="1" applyBorder="1" applyProtection="1">
      <alignment horizontal="left" wrapText="1"/>
    </xf>
    <xf numFmtId="0" fontId="17" fillId="0" borderId="34" xfId="40" applyNumberFormat="1" applyFont="1" applyBorder="1" applyProtection="1">
      <alignment horizontal="left" wrapText="1"/>
    </xf>
    <xf numFmtId="0" fontId="17" fillId="0" borderId="34" xfId="44" applyNumberFormat="1" applyFont="1" applyBorder="1" applyProtection="1">
      <alignment horizontal="left" wrapText="1" indent="2"/>
    </xf>
    <xf numFmtId="49" fontId="17" fillId="0" borderId="35" xfId="46" applyNumberFormat="1" applyFont="1" applyBorder="1" applyProtection="1">
      <alignment horizontal="center"/>
    </xf>
    <xf numFmtId="4" fontId="17" fillId="0" borderId="23" xfId="47" applyNumberFormat="1" applyFont="1" applyProtection="1">
      <alignment horizontal="right" shrinkToFit="1"/>
    </xf>
    <xf numFmtId="0" fontId="17" fillId="0" borderId="21" xfId="44" applyNumberFormat="1" applyFont="1" applyProtection="1">
      <alignment horizontal="left" wrapText="1" indent="2"/>
    </xf>
    <xf numFmtId="49" fontId="17" fillId="0" borderId="23" xfId="46" applyNumberFormat="1" applyFont="1" applyProtection="1">
      <alignment horizontal="center"/>
    </xf>
    <xf numFmtId="0" fontId="16" fillId="0" borderId="34" xfId="44" applyNumberFormat="1" applyFont="1" applyBorder="1" applyProtection="1">
      <alignment horizontal="left" wrapText="1" indent="2"/>
    </xf>
    <xf numFmtId="0" fontId="18" fillId="0" borderId="34" xfId="44" applyNumberFormat="1" applyFont="1" applyBorder="1" applyProtection="1">
      <alignment horizontal="left" wrapText="1" indent="2"/>
    </xf>
    <xf numFmtId="49" fontId="18" fillId="0" borderId="35" xfId="46" applyNumberFormat="1" applyFont="1" applyBorder="1" applyProtection="1">
      <alignment horizontal="center"/>
    </xf>
    <xf numFmtId="4" fontId="18" fillId="0" borderId="23" xfId="47" applyNumberFormat="1" applyFont="1" applyProtection="1">
      <alignment horizontal="right" shrinkToFit="1"/>
    </xf>
    <xf numFmtId="0" fontId="1" fillId="0" borderId="1" xfId="32" applyNumberFormat="1" applyBorder="1" applyProtection="1"/>
    <xf numFmtId="49" fontId="16" fillId="0" borderId="36" xfId="38" applyNumberFormat="1" applyFont="1" applyBorder="1" applyProtection="1">
      <alignment horizontal="center"/>
    </xf>
    <xf numFmtId="4" fontId="16" fillId="0" borderId="37" xfId="39" applyNumberFormat="1" applyFont="1" applyBorder="1" applyProtection="1">
      <alignment horizontal="right" shrinkToFit="1"/>
    </xf>
    <xf numFmtId="49" fontId="17" fillId="0" borderId="34" xfId="42" applyNumberFormat="1" applyFont="1" applyBorder="1" applyProtection="1">
      <alignment horizontal="center"/>
    </xf>
    <xf numFmtId="4" fontId="17" fillId="0" borderId="34" xfId="43" applyNumberFormat="1" applyFont="1" applyBorder="1" applyProtection="1">
      <alignment horizontal="right" shrinkToFit="1"/>
    </xf>
    <xf numFmtId="49" fontId="16" fillId="0" borderId="34" xfId="46" applyNumberFormat="1" applyFont="1" applyBorder="1" applyProtection="1">
      <alignment horizontal="center"/>
    </xf>
    <xf numFmtId="4" fontId="16" fillId="0" borderId="34" xfId="47" applyNumberFormat="1" applyFont="1" applyBorder="1" applyProtection="1">
      <alignment horizontal="right" shrinkToFit="1"/>
    </xf>
    <xf numFmtId="0" fontId="18" fillId="0" borderId="21" xfId="44" applyNumberFormat="1" applyFont="1" applyProtection="1">
      <alignment horizontal="left" wrapText="1" indent="2"/>
    </xf>
    <xf numFmtId="49" fontId="18" fillId="0" borderId="23" xfId="46" applyNumberFormat="1" applyFont="1" applyProtection="1">
      <alignment horizontal="center"/>
    </xf>
    <xf numFmtId="0" fontId="19" fillId="0" borderId="21" xfId="44" applyNumberFormat="1" applyFont="1" applyProtection="1">
      <alignment horizontal="left" wrapText="1" indent="2"/>
    </xf>
    <xf numFmtId="49" fontId="19" fillId="0" borderId="23" xfId="46" applyNumberFormat="1" applyFont="1" applyProtection="1">
      <alignment horizontal="center"/>
    </xf>
    <xf numFmtId="4" fontId="19" fillId="0" borderId="23" xfId="47" applyNumberFormat="1" applyFont="1" applyProtection="1">
      <alignment horizontal="right" shrinkToFit="1"/>
    </xf>
    <xf numFmtId="0" fontId="18" fillId="0" borderId="25" xfId="65" applyNumberFormat="1" applyFont="1" applyBorder="1" applyProtection="1">
      <alignment horizontal="left" wrapText="1"/>
    </xf>
    <xf numFmtId="49" fontId="18" fillId="0" borderId="37" xfId="85" applyNumberFormat="1" applyFont="1" applyBorder="1" applyProtection="1">
      <alignment horizontal="center" vertical="center"/>
    </xf>
    <xf numFmtId="4" fontId="18" fillId="0" borderId="37" xfId="39" applyNumberFormat="1" applyFont="1" applyBorder="1" applyProtection="1">
      <alignment horizontal="right" shrinkToFit="1"/>
    </xf>
    <xf numFmtId="0" fontId="1" fillId="0" borderId="1" xfId="99" applyNumberFormat="1" applyBorder="1" applyProtection="1">
      <alignment horizontal="left"/>
    </xf>
    <xf numFmtId="0" fontId="1" fillId="0" borderId="1" xfId="100" applyNumberFormat="1" applyBorder="1" applyProtection="1">
      <alignment horizontal="left"/>
    </xf>
    <xf numFmtId="0" fontId="3" fillId="0" borderId="1" xfId="101" applyNumberFormat="1" applyBorder="1" applyProtection="1"/>
    <xf numFmtId="49" fontId="1" fillId="0" borderId="1" xfId="102" applyNumberFormat="1" applyBorder="1" applyProtection="1"/>
    <xf numFmtId="0" fontId="1" fillId="0" borderId="34" xfId="86" applyNumberFormat="1" applyFont="1" applyBorder="1" applyProtection="1">
      <alignment horizontal="left" wrapText="1" indent="2"/>
    </xf>
    <xf numFmtId="49" fontId="1" fillId="0" borderId="34" xfId="88" applyNumberFormat="1" applyFont="1" applyBorder="1" applyProtection="1">
      <alignment horizontal="center" vertical="center"/>
    </xf>
    <xf numFmtId="165" fontId="1" fillId="0" borderId="34" xfId="89" applyNumberFormat="1" applyFont="1" applyBorder="1" applyProtection="1">
      <alignment horizontal="right" vertical="center" shrinkToFit="1"/>
    </xf>
    <xf numFmtId="0" fontId="1" fillId="0" borderId="34" xfId="91" applyNumberFormat="1" applyFont="1" applyBorder="1" applyProtection="1">
      <alignment horizontal="left" wrapText="1"/>
    </xf>
    <xf numFmtId="4" fontId="1" fillId="0" borderId="34" xfId="92" applyNumberFormat="1" applyFont="1" applyBorder="1" applyProtection="1">
      <alignment horizontal="right" shrinkToFit="1"/>
    </xf>
    <xf numFmtId="0" fontId="1" fillId="0" borderId="34" xfId="94" applyNumberFormat="1" applyFont="1" applyBorder="1" applyProtection="1">
      <alignment horizontal="left" wrapText="1" indent="2"/>
    </xf>
    <xf numFmtId="0" fontId="1" fillId="0" borderId="34" xfId="59" applyNumberFormat="1" applyFont="1" applyBorder="1" applyProtection="1">
      <alignment horizontal="left" wrapText="1"/>
    </xf>
    <xf numFmtId="0" fontId="20" fillId="0" borderId="34" xfId="95" applyNumberFormat="1" applyFont="1" applyBorder="1" applyProtection="1">
      <alignment wrapText="1"/>
    </xf>
    <xf numFmtId="0" fontId="20" fillId="0" borderId="34" xfId="96" applyNumberFormat="1" applyFont="1" applyBorder="1" applyProtection="1"/>
    <xf numFmtId="0" fontId="22" fillId="3" borderId="34" xfId="0" applyFont="1" applyFill="1" applyBorder="1" applyAlignment="1">
      <alignment horizontal="center" vertical="top" wrapText="1"/>
    </xf>
    <xf numFmtId="0" fontId="23" fillId="0" borderId="34" xfId="0" applyFont="1" applyBorder="1" applyAlignment="1">
      <alignment vertical="top" wrapText="1"/>
    </xf>
    <xf numFmtId="49" fontId="23" fillId="3" borderId="34" xfId="0" applyNumberFormat="1" applyFont="1" applyFill="1" applyBorder="1" applyAlignment="1">
      <alignment horizontal="center" vertical="top" wrapText="1"/>
    </xf>
    <xf numFmtId="166" fontId="23" fillId="0" borderId="34" xfId="0" applyNumberFormat="1" applyFont="1" applyFill="1" applyBorder="1" applyAlignment="1">
      <alignment horizontal="center" vertical="center" wrapText="1"/>
    </xf>
    <xf numFmtId="0" fontId="25" fillId="4" borderId="34" xfId="128" applyFont="1" applyFill="1" applyBorder="1" applyAlignment="1">
      <alignment vertical="center" wrapText="1"/>
    </xf>
    <xf numFmtId="49" fontId="25" fillId="3" borderId="34" xfId="0" applyNumberFormat="1" applyFont="1" applyFill="1" applyBorder="1" applyAlignment="1">
      <alignment horizontal="center" vertical="center" wrapText="1"/>
    </xf>
    <xf numFmtId="166" fontId="25" fillId="0" borderId="34" xfId="0" applyNumberFormat="1" applyFont="1" applyFill="1" applyBorder="1" applyAlignment="1">
      <alignment horizontal="center" vertical="center" wrapText="1"/>
    </xf>
    <xf numFmtId="0" fontId="21" fillId="4" borderId="34" xfId="128" applyFont="1" applyFill="1" applyBorder="1" applyAlignment="1">
      <alignment vertical="center" wrapText="1"/>
    </xf>
    <xf numFmtId="49" fontId="21" fillId="3" borderId="34" xfId="0" applyNumberFormat="1" applyFont="1" applyFill="1" applyBorder="1" applyAlignment="1">
      <alignment horizontal="center" vertical="center" wrapText="1"/>
    </xf>
    <xf numFmtId="166" fontId="21" fillId="0" borderId="34" xfId="0" applyNumberFormat="1" applyFont="1" applyFill="1" applyBorder="1" applyAlignment="1">
      <alignment horizontal="center" vertical="center" wrapText="1"/>
    </xf>
    <xf numFmtId="0" fontId="21" fillId="4" borderId="34" xfId="127" applyNumberFormat="1" applyFont="1" applyFill="1" applyBorder="1" applyAlignment="1">
      <alignment vertical="center" wrapText="1"/>
    </xf>
    <xf numFmtId="0" fontId="26" fillId="4" borderId="34" xfId="127" applyNumberFormat="1" applyFont="1" applyFill="1" applyBorder="1" applyAlignment="1">
      <alignment vertical="center" wrapText="1"/>
    </xf>
    <xf numFmtId="49" fontId="26" fillId="3" borderId="34" xfId="0" applyNumberFormat="1" applyFont="1" applyFill="1" applyBorder="1" applyAlignment="1">
      <alignment horizontal="center" vertical="center" wrapText="1"/>
    </xf>
    <xf numFmtId="166" fontId="26" fillId="0" borderId="34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vertical="top" wrapText="1"/>
    </xf>
    <xf numFmtId="166" fontId="27" fillId="0" borderId="34" xfId="0" applyNumberFormat="1" applyFont="1" applyFill="1" applyBorder="1" applyAlignment="1">
      <alignment horizontal="center" vertical="center" wrapText="1"/>
    </xf>
    <xf numFmtId="166" fontId="28" fillId="0" borderId="34" xfId="0" applyNumberFormat="1" applyFont="1" applyFill="1" applyBorder="1" applyAlignment="1">
      <alignment horizontal="center" vertical="center" wrapText="1"/>
    </xf>
    <xf numFmtId="49" fontId="25" fillId="3" borderId="34" xfId="0" applyNumberFormat="1" applyFont="1" applyFill="1" applyBorder="1" applyAlignment="1">
      <alignment vertical="center" wrapText="1"/>
    </xf>
    <xf numFmtId="0" fontId="29" fillId="0" borderId="34" xfId="0" applyFont="1" applyBorder="1"/>
    <xf numFmtId="0" fontId="30" fillId="5" borderId="34" xfId="0" applyFont="1" applyFill="1" applyBorder="1" applyAlignment="1">
      <alignment horizontal="justify" wrapText="1"/>
    </xf>
    <xf numFmtId="0" fontId="25" fillId="3" borderId="34" xfId="0" applyFont="1" applyFill="1" applyBorder="1" applyAlignment="1">
      <alignment vertical="top" wrapText="1"/>
    </xf>
    <xf numFmtId="49" fontId="31" fillId="3" borderId="34" xfId="0" applyNumberFormat="1" applyFont="1" applyFill="1" applyBorder="1" applyAlignment="1">
      <alignment horizontal="center" vertical="center" wrapText="1"/>
    </xf>
    <xf numFmtId="49" fontId="32" fillId="3" borderId="34" xfId="0" applyNumberFormat="1" applyFont="1" applyFill="1" applyBorder="1" applyAlignment="1">
      <alignment horizontal="center" vertical="center" wrapText="1"/>
    </xf>
    <xf numFmtId="49" fontId="33" fillId="3" borderId="34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top" wrapText="1"/>
    </xf>
    <xf numFmtId="0" fontId="25" fillId="0" borderId="34" xfId="127" applyNumberFormat="1" applyFont="1" applyFill="1" applyBorder="1" applyAlignment="1">
      <alignment vertical="center" wrapText="1"/>
    </xf>
    <xf numFmtId="49" fontId="25" fillId="0" borderId="34" xfId="0" applyNumberFormat="1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5" fillId="0" borderId="34" xfId="127" applyNumberFormat="1" applyFont="1" applyFill="1" applyBorder="1" applyAlignment="1">
      <alignment horizontal="left" vertical="center" wrapText="1"/>
    </xf>
    <xf numFmtId="49" fontId="28" fillId="3" borderId="34" xfId="0" applyNumberFormat="1" applyFont="1" applyFill="1" applyBorder="1" applyAlignment="1">
      <alignment horizontal="center" vertical="center" wrapText="1"/>
    </xf>
    <xf numFmtId="0" fontId="25" fillId="3" borderId="34" xfId="0" applyFont="1" applyFill="1" applyBorder="1" applyAlignment="1">
      <alignment wrapText="1"/>
    </xf>
    <xf numFmtId="0" fontId="21" fillId="3" borderId="34" xfId="127" applyNumberFormat="1" applyFont="1" applyFill="1" applyBorder="1" applyAlignment="1">
      <alignment vertical="center" wrapText="1"/>
    </xf>
    <xf numFmtId="0" fontId="33" fillId="3" borderId="34" xfId="0" applyFont="1" applyFill="1" applyBorder="1" applyAlignment="1">
      <alignment horizontal="left" vertical="center" wrapText="1"/>
    </xf>
    <xf numFmtId="49" fontId="23" fillId="3" borderId="34" xfId="0" applyNumberFormat="1" applyFont="1" applyFill="1" applyBorder="1" applyAlignment="1">
      <alignment horizontal="center" vertical="center" wrapText="1"/>
    </xf>
    <xf numFmtId="0" fontId="35" fillId="5" borderId="34" xfId="0" applyFont="1" applyFill="1" applyBorder="1" applyAlignment="1">
      <alignment wrapText="1"/>
    </xf>
    <xf numFmtId="49" fontId="36" fillId="3" borderId="34" xfId="0" applyNumberFormat="1" applyFont="1" applyFill="1" applyBorder="1" applyAlignment="1">
      <alignment horizontal="center" vertical="center" wrapText="1"/>
    </xf>
    <xf numFmtId="49" fontId="35" fillId="3" borderId="34" xfId="0" applyNumberFormat="1" applyFont="1" applyFill="1" applyBorder="1" applyAlignment="1">
      <alignment horizontal="center" vertical="center" wrapText="1"/>
    </xf>
    <xf numFmtId="166" fontId="35" fillId="0" borderId="34" xfId="0" applyNumberFormat="1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left" wrapText="1"/>
    </xf>
    <xf numFmtId="0" fontId="33" fillId="6" borderId="34" xfId="0" applyFont="1" applyFill="1" applyBorder="1" applyAlignment="1">
      <alignment horizontal="left" vertical="center" wrapText="1"/>
    </xf>
    <xf numFmtId="0" fontId="25" fillId="5" borderId="34" xfId="0" applyFont="1" applyFill="1" applyBorder="1" applyAlignment="1">
      <alignment wrapText="1"/>
    </xf>
    <xf numFmtId="0" fontId="25" fillId="3" borderId="34" xfId="127" applyNumberFormat="1" applyFont="1" applyFill="1" applyBorder="1" applyAlignment="1">
      <alignment vertical="center" wrapText="1"/>
    </xf>
    <xf numFmtId="0" fontId="29" fillId="0" borderId="34" xfId="0" applyFont="1" applyBorder="1" applyAlignment="1">
      <alignment horizontal="justify" vertical="top"/>
    </xf>
    <xf numFmtId="0" fontId="25" fillId="0" borderId="1" xfId="0" applyFont="1" applyBorder="1"/>
    <xf numFmtId="0" fontId="34" fillId="0" borderId="34" xfId="0" applyFont="1" applyFill="1" applyBorder="1" applyAlignment="1">
      <alignment vertical="top" wrapText="1"/>
    </xf>
    <xf numFmtId="49" fontId="37" fillId="0" borderId="13" xfId="33" applyNumberFormat="1" applyFont="1" applyAlignment="1" applyProtection="1">
      <alignment horizontal="left" vertical="center" wrapText="1"/>
    </xf>
    <xf numFmtId="49" fontId="38" fillId="3" borderId="34" xfId="0" applyNumberFormat="1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vertical="top" wrapText="1"/>
    </xf>
    <xf numFmtId="0" fontId="25" fillId="4" borderId="34" xfId="127" applyNumberFormat="1" applyFont="1" applyFill="1" applyBorder="1" applyAlignment="1">
      <alignment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top" wrapText="1"/>
    </xf>
    <xf numFmtId="49" fontId="31" fillId="3" borderId="38" xfId="0" applyNumberFormat="1" applyFont="1" applyFill="1" applyBorder="1" applyAlignment="1">
      <alignment horizontal="center" vertical="center" wrapText="1"/>
    </xf>
    <xf numFmtId="49" fontId="25" fillId="3" borderId="38" xfId="0" applyNumberFormat="1" applyFont="1" applyFill="1" applyBorder="1" applyAlignment="1">
      <alignment horizontal="center" vertical="center" wrapText="1"/>
    </xf>
    <xf numFmtId="166" fontId="25" fillId="0" borderId="38" xfId="0" applyNumberFormat="1" applyFont="1" applyFill="1" applyBorder="1" applyAlignment="1">
      <alignment horizontal="center" vertical="center" wrapText="1"/>
    </xf>
    <xf numFmtId="0" fontId="39" fillId="6" borderId="34" xfId="0" applyFont="1" applyFill="1" applyBorder="1" applyAlignment="1">
      <alignment horizontal="left" vertical="center" wrapText="1"/>
    </xf>
    <xf numFmtId="49" fontId="39" fillId="3" borderId="34" xfId="0" applyNumberFormat="1" applyFont="1" applyFill="1" applyBorder="1" applyAlignment="1">
      <alignment horizontal="center" vertical="center" wrapText="1"/>
    </xf>
    <xf numFmtId="49" fontId="40" fillId="3" borderId="34" xfId="0" applyNumberFormat="1" applyFont="1" applyFill="1" applyBorder="1" applyAlignment="1">
      <alignment horizontal="center" vertical="center" wrapText="1"/>
    </xf>
    <xf numFmtId="166" fontId="39" fillId="0" borderId="34" xfId="0" applyNumberFormat="1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left" vertical="center" wrapText="1"/>
    </xf>
    <xf numFmtId="49" fontId="31" fillId="0" borderId="39" xfId="0" applyNumberFormat="1" applyFont="1" applyFill="1" applyBorder="1" applyAlignment="1">
      <alignment vertical="center" wrapText="1"/>
    </xf>
    <xf numFmtId="0" fontId="32" fillId="0" borderId="34" xfId="0" applyFont="1" applyFill="1" applyBorder="1" applyAlignment="1">
      <alignment horizontal="left" wrapText="1"/>
    </xf>
    <xf numFmtId="0" fontId="26" fillId="0" borderId="34" xfId="127" applyNumberFormat="1" applyFont="1" applyFill="1" applyBorder="1" applyAlignment="1">
      <alignment vertical="center" wrapText="1"/>
    </xf>
    <xf numFmtId="2" fontId="21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left" vertical="center" wrapText="1"/>
    </xf>
    <xf numFmtId="2" fontId="26" fillId="0" borderId="34" xfId="0" applyNumberFormat="1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left" vertical="center" wrapText="1"/>
    </xf>
    <xf numFmtId="49" fontId="31" fillId="0" borderId="34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vertical="top" wrapText="1"/>
    </xf>
    <xf numFmtId="166" fontId="38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Border="1" applyAlignment="1">
      <alignment vertical="center"/>
    </xf>
    <xf numFmtId="0" fontId="30" fillId="5" borderId="34" xfId="0" applyFont="1" applyFill="1" applyBorder="1" applyAlignment="1">
      <alignment horizontal="justify" vertical="center" wrapText="1"/>
    </xf>
    <xf numFmtId="0" fontId="31" fillId="0" borderId="34" xfId="0" applyFont="1" applyFill="1" applyBorder="1" applyAlignment="1">
      <alignment vertical="top" wrapText="1"/>
    </xf>
    <xf numFmtId="0" fontId="21" fillId="0" borderId="34" xfId="127" applyNumberFormat="1" applyFont="1" applyFill="1" applyBorder="1" applyAlignment="1">
      <alignment vertical="center" wrapText="1"/>
    </xf>
    <xf numFmtId="49" fontId="32" fillId="0" borderId="3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justify" wrapText="1"/>
    </xf>
    <xf numFmtId="0" fontId="25" fillId="0" borderId="34" xfId="128" applyFont="1" applyFill="1" applyBorder="1" applyAlignment="1">
      <alignment horizontal="justify" vertical="center" wrapText="1"/>
    </xf>
    <xf numFmtId="0" fontId="25" fillId="0" borderId="34" xfId="127" applyNumberFormat="1" applyFont="1" applyFill="1" applyBorder="1" applyAlignment="1">
      <alignment horizontal="justify" vertical="center" wrapText="1"/>
    </xf>
    <xf numFmtId="166" fontId="34" fillId="0" borderId="34" xfId="0" applyNumberFormat="1" applyFont="1" applyFill="1" applyBorder="1" applyAlignment="1">
      <alignment horizontal="center" vertical="center" wrapText="1"/>
    </xf>
    <xf numFmtId="49" fontId="25" fillId="3" borderId="34" xfId="129" applyNumberFormat="1" applyFont="1" applyFill="1" applyBorder="1" applyAlignment="1">
      <alignment horizontal="center" vertical="center" wrapText="1"/>
    </xf>
    <xf numFmtId="49" fontId="26" fillId="3" borderId="34" xfId="129" applyNumberFormat="1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vertical="top" wrapText="1"/>
    </xf>
    <xf numFmtId="49" fontId="34" fillId="3" borderId="34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justify" vertical="top"/>
    </xf>
    <xf numFmtId="49" fontId="27" fillId="3" borderId="34" xfId="0" applyNumberFormat="1" applyFont="1" applyFill="1" applyBorder="1" applyAlignment="1">
      <alignment horizontal="center" vertical="center" wrapText="1"/>
    </xf>
    <xf numFmtId="0" fontId="28" fillId="0" borderId="34" xfId="0" applyFont="1" applyBorder="1" applyAlignment="1">
      <alignment vertical="top" wrapText="1"/>
    </xf>
    <xf numFmtId="0" fontId="25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>
      <alignment horizontal="justify" vertical="top"/>
    </xf>
    <xf numFmtId="0" fontId="25" fillId="0" borderId="34" xfId="0" applyFont="1" applyBorder="1" applyAlignment="1">
      <alignment horizontal="justify" vertical="top" wrapText="1"/>
    </xf>
    <xf numFmtId="0" fontId="29" fillId="5" borderId="34" xfId="0" applyFont="1" applyFill="1" applyBorder="1" applyAlignment="1">
      <alignment horizontal="justify" wrapText="1"/>
    </xf>
    <xf numFmtId="0" fontId="27" fillId="4" borderId="34" xfId="127" applyNumberFormat="1" applyFont="1" applyFill="1" applyBorder="1" applyAlignment="1">
      <alignment vertical="center" wrapText="1"/>
    </xf>
    <xf numFmtId="0" fontId="28" fillId="4" borderId="34" xfId="127" applyNumberFormat="1" applyFont="1" applyFill="1" applyBorder="1" applyAlignment="1">
      <alignment vertical="center" wrapText="1"/>
    </xf>
    <xf numFmtId="0" fontId="26" fillId="4" borderId="34" xfId="128" applyFont="1" applyFill="1" applyBorder="1" applyAlignment="1">
      <alignment vertical="center" wrapText="1"/>
    </xf>
    <xf numFmtId="0" fontId="38" fillId="0" borderId="34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49" fontId="31" fillId="0" borderId="39" xfId="0" applyNumberFormat="1" applyFont="1" applyFill="1" applyBorder="1" applyAlignment="1">
      <alignment wrapText="1"/>
    </xf>
    <xf numFmtId="0" fontId="25" fillId="7" borderId="34" xfId="0" applyFont="1" applyFill="1" applyBorder="1" applyAlignment="1">
      <alignment horizontal="left" wrapText="1"/>
    </xf>
    <xf numFmtId="0" fontId="21" fillId="7" borderId="34" xfId="0" applyFont="1" applyFill="1" applyBorder="1" applyAlignment="1">
      <alignment horizontal="left" wrapText="1"/>
    </xf>
    <xf numFmtId="0" fontId="31" fillId="0" borderId="34" xfId="0" applyFont="1" applyFill="1" applyBorder="1" applyAlignment="1">
      <alignment wrapText="1"/>
    </xf>
    <xf numFmtId="0" fontId="21" fillId="4" borderId="34" xfId="0" applyFont="1" applyFill="1" applyBorder="1" applyAlignment="1">
      <alignment vertical="center" wrapText="1"/>
    </xf>
    <xf numFmtId="0" fontId="42" fillId="0" borderId="34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/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1" fillId="0" borderId="34" xfId="0" applyFont="1" applyBorder="1" applyAlignment="1">
      <alignment horizontal="center" vertical="top" wrapText="1"/>
    </xf>
    <xf numFmtId="0" fontId="22" fillId="3" borderId="34" xfId="0" applyFont="1" applyFill="1" applyBorder="1" applyAlignment="1">
      <alignment horizontal="center" vertical="top" wrapText="1"/>
    </xf>
    <xf numFmtId="0" fontId="25" fillId="0" borderId="34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</cellXfs>
  <cellStyles count="130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  <cellStyle name="Обычный_Приложения 8, 9, 10 (1)" xfId="128"/>
    <cellStyle name="Обычный_расходы уточ" xfId="129"/>
    <cellStyle name="Финансовый" xfId="127" builtinId="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zoomScaleSheetLayoutView="100" workbookViewId="0">
      <selection activeCell="A6" sqref="A6:C6"/>
    </sheetView>
  </sheetViews>
  <sheetFormatPr defaultRowHeight="15"/>
  <cols>
    <col min="1" max="1" width="50.85546875" style="1" customWidth="1"/>
    <col min="2" max="2" width="27.7109375" style="1" customWidth="1"/>
    <col min="3" max="3" width="24.42578125" style="1" customWidth="1"/>
    <col min="4" max="4" width="22.42578125" style="1" customWidth="1"/>
    <col min="5" max="5" width="0" style="1" hidden="1" customWidth="1"/>
    <col min="6" max="16384" width="9.140625" style="1"/>
  </cols>
  <sheetData>
    <row r="1" spans="1:5">
      <c r="C1" s="26" t="s">
        <v>138</v>
      </c>
      <c r="D1" s="27"/>
    </row>
    <row r="2" spans="1:5">
      <c r="C2" s="26" t="s">
        <v>139</v>
      </c>
      <c r="D2" s="27"/>
    </row>
    <row r="3" spans="1:5">
      <c r="C3" s="26" t="s">
        <v>140</v>
      </c>
      <c r="D3" s="27"/>
    </row>
    <row r="4" spans="1:5">
      <c r="C4" s="26" t="s">
        <v>438</v>
      </c>
      <c r="D4" s="27"/>
    </row>
    <row r="6" spans="1:5" ht="53.25" customHeight="1">
      <c r="A6" s="174" t="s">
        <v>141</v>
      </c>
      <c r="B6" s="174"/>
      <c r="C6" s="175"/>
    </row>
    <row r="7" spans="1:5" ht="12" customHeight="1">
      <c r="A7" s="2"/>
      <c r="B7" s="2"/>
      <c r="C7" s="2"/>
      <c r="D7" s="2"/>
      <c r="E7" s="2"/>
    </row>
    <row r="8" spans="1:5" ht="12.95" customHeight="1">
      <c r="A8" s="176" t="s">
        <v>0</v>
      </c>
      <c r="B8" s="176" t="s">
        <v>1</v>
      </c>
      <c r="C8" s="178" t="s">
        <v>2</v>
      </c>
      <c r="D8" s="178" t="s">
        <v>3</v>
      </c>
      <c r="E8" s="7"/>
    </row>
    <row r="9" spans="1:5" ht="12" customHeight="1">
      <c r="A9" s="177"/>
      <c r="B9" s="177"/>
      <c r="C9" s="179"/>
      <c r="D9" s="179"/>
      <c r="E9" s="8"/>
    </row>
    <row r="10" spans="1:5" ht="14.25" customHeight="1">
      <c r="A10" s="177"/>
      <c r="B10" s="177"/>
      <c r="C10" s="179"/>
      <c r="D10" s="179"/>
      <c r="E10" s="8"/>
    </row>
    <row r="11" spans="1:5" ht="14.25" customHeight="1">
      <c r="A11" s="28">
        <v>1</v>
      </c>
      <c r="B11" s="10">
        <v>3</v>
      </c>
      <c r="C11" s="11" t="s">
        <v>4</v>
      </c>
      <c r="D11" s="11" t="s">
        <v>5</v>
      </c>
      <c r="E11" s="8"/>
    </row>
    <row r="12" spans="1:5" ht="17.25" customHeight="1">
      <c r="A12" s="29" t="s">
        <v>6</v>
      </c>
      <c r="B12" s="41" t="s">
        <v>7</v>
      </c>
      <c r="C12" s="42">
        <v>351440.7</v>
      </c>
      <c r="D12" s="42">
        <v>87686.998999999996</v>
      </c>
      <c r="E12" s="8"/>
    </row>
    <row r="13" spans="1:5" ht="15" customHeight="1">
      <c r="A13" s="30" t="s">
        <v>8</v>
      </c>
      <c r="B13" s="43"/>
      <c r="C13" s="44"/>
      <c r="D13" s="44"/>
      <c r="E13" s="40"/>
    </row>
    <row r="14" spans="1:5" ht="20.25" customHeight="1">
      <c r="A14" s="36" t="s">
        <v>9</v>
      </c>
      <c r="B14" s="45" t="s">
        <v>10</v>
      </c>
      <c r="C14" s="46">
        <v>76513.440000000002</v>
      </c>
      <c r="D14" s="46">
        <v>16316.2</v>
      </c>
      <c r="E14" s="40"/>
    </row>
    <row r="15" spans="1:5" ht="22.5" customHeight="1">
      <c r="A15" s="37" t="s">
        <v>11</v>
      </c>
      <c r="B15" s="38" t="s">
        <v>12</v>
      </c>
      <c r="C15" s="39">
        <v>59425</v>
      </c>
      <c r="D15" s="39">
        <v>11651.9</v>
      </c>
      <c r="E15" s="8"/>
    </row>
    <row r="16" spans="1:5" ht="23.25" customHeight="1">
      <c r="A16" s="31" t="s">
        <v>13</v>
      </c>
      <c r="B16" s="32" t="s">
        <v>14</v>
      </c>
      <c r="C16" s="33">
        <v>59425</v>
      </c>
      <c r="D16" s="33">
        <v>11651.9</v>
      </c>
      <c r="E16" s="8"/>
    </row>
    <row r="17" spans="1:5" ht="39">
      <c r="A17" s="47" t="s">
        <v>16</v>
      </c>
      <c r="B17" s="48" t="s">
        <v>17</v>
      </c>
      <c r="C17" s="39">
        <v>10792</v>
      </c>
      <c r="D17" s="39">
        <v>2419.9</v>
      </c>
      <c r="E17" s="8"/>
    </row>
    <row r="18" spans="1:5" ht="77.25">
      <c r="A18" s="34" t="s">
        <v>18</v>
      </c>
      <c r="B18" s="35" t="s">
        <v>19</v>
      </c>
      <c r="C18" s="33">
        <v>4954</v>
      </c>
      <c r="D18" s="33">
        <v>1086</v>
      </c>
      <c r="E18" s="8"/>
    </row>
    <row r="19" spans="1:5" ht="90">
      <c r="A19" s="34" t="s">
        <v>20</v>
      </c>
      <c r="B19" s="35" t="s">
        <v>21</v>
      </c>
      <c r="C19" s="33">
        <v>28</v>
      </c>
      <c r="D19" s="33">
        <v>7.6</v>
      </c>
      <c r="E19" s="8"/>
    </row>
    <row r="20" spans="1:5" ht="77.25">
      <c r="A20" s="34" t="s">
        <v>22</v>
      </c>
      <c r="B20" s="35" t="s">
        <v>23</v>
      </c>
      <c r="C20" s="33">
        <v>6519</v>
      </c>
      <c r="D20" s="33">
        <v>1520.3</v>
      </c>
      <c r="E20" s="8"/>
    </row>
    <row r="21" spans="1:5" ht="77.25">
      <c r="A21" s="34" t="s">
        <v>24</v>
      </c>
      <c r="B21" s="35" t="s">
        <v>25</v>
      </c>
      <c r="C21" s="33">
        <v>-709</v>
      </c>
      <c r="D21" s="33">
        <v>-194</v>
      </c>
      <c r="E21" s="8"/>
    </row>
    <row r="22" spans="1:5" ht="20.25" customHeight="1">
      <c r="A22" s="47" t="s">
        <v>26</v>
      </c>
      <c r="B22" s="48" t="s">
        <v>27</v>
      </c>
      <c r="C22" s="39">
        <v>518.5</v>
      </c>
      <c r="D22" s="39">
        <v>354.2</v>
      </c>
      <c r="E22" s="8"/>
    </row>
    <row r="23" spans="1:5" ht="26.25">
      <c r="A23" s="34" t="s">
        <v>28</v>
      </c>
      <c r="B23" s="35" t="s">
        <v>29</v>
      </c>
      <c r="C23" s="33">
        <v>142.6</v>
      </c>
      <c r="D23" s="33">
        <v>31.8</v>
      </c>
      <c r="E23" s="8"/>
    </row>
    <row r="24" spans="1:5" ht="26.25">
      <c r="A24" s="34" t="s">
        <v>30</v>
      </c>
      <c r="B24" s="35" t="s">
        <v>31</v>
      </c>
      <c r="C24" s="33">
        <v>300</v>
      </c>
      <c r="D24" s="33">
        <v>296.5</v>
      </c>
      <c r="E24" s="8"/>
    </row>
    <row r="25" spans="1:5" ht="21" customHeight="1">
      <c r="A25" s="34" t="s">
        <v>33</v>
      </c>
      <c r="B25" s="35" t="s">
        <v>34</v>
      </c>
      <c r="C25" s="33">
        <v>67.900000000000006</v>
      </c>
      <c r="D25" s="33">
        <v>13</v>
      </c>
      <c r="E25" s="8"/>
    </row>
    <row r="26" spans="1:5" ht="26.25">
      <c r="A26" s="34" t="s">
        <v>35</v>
      </c>
      <c r="B26" s="35" t="s">
        <v>36</v>
      </c>
      <c r="C26" s="33">
        <v>8</v>
      </c>
      <c r="D26" s="33">
        <v>12.9</v>
      </c>
      <c r="E26" s="8"/>
    </row>
    <row r="27" spans="1:5" ht="24" customHeight="1">
      <c r="A27" s="47" t="s">
        <v>37</v>
      </c>
      <c r="B27" s="48" t="s">
        <v>38</v>
      </c>
      <c r="C27" s="39">
        <v>601</v>
      </c>
      <c r="D27" s="39">
        <v>86.26</v>
      </c>
      <c r="E27" s="8"/>
    </row>
    <row r="28" spans="1:5" ht="39">
      <c r="A28" s="34" t="s">
        <v>39</v>
      </c>
      <c r="B28" s="35" t="s">
        <v>40</v>
      </c>
      <c r="C28" s="33">
        <v>601</v>
      </c>
      <c r="D28" s="33">
        <v>86.3</v>
      </c>
      <c r="E28" s="8"/>
    </row>
    <row r="29" spans="1:5" ht="51.75" hidden="1">
      <c r="A29" s="34" t="s">
        <v>41</v>
      </c>
      <c r="B29" s="35" t="s">
        <v>42</v>
      </c>
      <c r="C29" s="33">
        <v>601000</v>
      </c>
      <c r="D29" s="33">
        <v>86060.800000000003</v>
      </c>
      <c r="E29" s="8"/>
    </row>
    <row r="30" spans="1:5" hidden="1">
      <c r="A30" s="34" t="s">
        <v>32</v>
      </c>
      <c r="B30" s="35" t="s">
        <v>43</v>
      </c>
      <c r="C30" s="33" t="s">
        <v>15</v>
      </c>
      <c r="D30" s="33">
        <v>86060.800000000003</v>
      </c>
      <c r="E30" s="8"/>
    </row>
    <row r="31" spans="1:5" ht="51.75" hidden="1">
      <c r="A31" s="34" t="s">
        <v>41</v>
      </c>
      <c r="B31" s="35" t="s">
        <v>44</v>
      </c>
      <c r="C31" s="33" t="s">
        <v>15</v>
      </c>
      <c r="D31" s="33">
        <v>200</v>
      </c>
      <c r="E31" s="8"/>
    </row>
    <row r="32" spans="1:5" ht="51" customHeight="1">
      <c r="A32" s="47" t="s">
        <v>45</v>
      </c>
      <c r="B32" s="48" t="s">
        <v>46</v>
      </c>
      <c r="C32" s="39">
        <v>708</v>
      </c>
      <c r="D32" s="39">
        <v>70.8</v>
      </c>
      <c r="E32" s="8"/>
    </row>
    <row r="33" spans="1:5" ht="64.5">
      <c r="A33" s="34" t="s">
        <v>47</v>
      </c>
      <c r="B33" s="35" t="s">
        <v>48</v>
      </c>
      <c r="C33" s="33">
        <v>525</v>
      </c>
      <c r="D33" s="33">
        <v>59</v>
      </c>
      <c r="E33" s="8"/>
    </row>
    <row r="34" spans="1:5" ht="90">
      <c r="A34" s="34" t="s">
        <v>49</v>
      </c>
      <c r="B34" s="35" t="s">
        <v>50</v>
      </c>
      <c r="C34" s="33">
        <v>183</v>
      </c>
      <c r="D34" s="33">
        <v>11</v>
      </c>
      <c r="E34" s="8"/>
    </row>
    <row r="35" spans="1:5" ht="90">
      <c r="A35" s="34" t="s">
        <v>51</v>
      </c>
      <c r="B35" s="35" t="s">
        <v>52</v>
      </c>
      <c r="C35" s="33">
        <v>0</v>
      </c>
      <c r="D35" s="33">
        <v>0.8</v>
      </c>
      <c r="E35" s="8"/>
    </row>
    <row r="36" spans="1:5" ht="26.25">
      <c r="A36" s="47" t="s">
        <v>53</v>
      </c>
      <c r="B36" s="48" t="s">
        <v>54</v>
      </c>
      <c r="C36" s="39">
        <v>67</v>
      </c>
      <c r="D36" s="39">
        <v>1</v>
      </c>
      <c r="E36" s="8"/>
    </row>
    <row r="37" spans="1:5" ht="26.25">
      <c r="A37" s="34" t="s">
        <v>55</v>
      </c>
      <c r="B37" s="35" t="s">
        <v>56</v>
      </c>
      <c r="C37" s="33">
        <v>67</v>
      </c>
      <c r="D37" s="33">
        <v>1</v>
      </c>
      <c r="E37" s="8"/>
    </row>
    <row r="38" spans="1:5" ht="32.25" customHeight="1">
      <c r="A38" s="47" t="s">
        <v>57</v>
      </c>
      <c r="B38" s="48" t="s">
        <v>58</v>
      </c>
      <c r="C38" s="39">
        <v>4174.9449999999997</v>
      </c>
      <c r="D38" s="39">
        <v>1720.6</v>
      </c>
      <c r="E38" s="8"/>
    </row>
    <row r="39" spans="1:5" ht="18" customHeight="1">
      <c r="A39" s="34" t="s">
        <v>59</v>
      </c>
      <c r="B39" s="35" t="s">
        <v>60</v>
      </c>
      <c r="C39" s="33">
        <v>2304.9</v>
      </c>
      <c r="D39" s="33">
        <v>1110.8</v>
      </c>
      <c r="E39" s="8"/>
    </row>
    <row r="40" spans="1:5" ht="26.25">
      <c r="A40" s="34" t="s">
        <v>61</v>
      </c>
      <c r="B40" s="35" t="s">
        <v>62</v>
      </c>
      <c r="C40" s="33">
        <v>1870</v>
      </c>
      <c r="D40" s="33">
        <v>609.79999999999995</v>
      </c>
      <c r="E40" s="8"/>
    </row>
    <row r="41" spans="1:5" ht="26.25">
      <c r="A41" s="47" t="s">
        <v>63</v>
      </c>
      <c r="B41" s="48" t="s">
        <v>64</v>
      </c>
      <c r="C41" s="39">
        <v>95</v>
      </c>
      <c r="D41" s="39" t="s">
        <v>15</v>
      </c>
      <c r="E41" s="8"/>
    </row>
    <row r="42" spans="1:5" ht="77.25">
      <c r="A42" s="34" t="s">
        <v>65</v>
      </c>
      <c r="B42" s="35" t="s">
        <v>66</v>
      </c>
      <c r="C42" s="33">
        <v>90</v>
      </c>
      <c r="D42" s="33" t="s">
        <v>15</v>
      </c>
      <c r="E42" s="8"/>
    </row>
    <row r="43" spans="1:5" ht="39">
      <c r="A43" s="34" t="s">
        <v>67</v>
      </c>
      <c r="B43" s="35" t="s">
        <v>68</v>
      </c>
      <c r="C43" s="33">
        <v>5</v>
      </c>
      <c r="D43" s="33" t="s">
        <v>15</v>
      </c>
      <c r="E43" s="8"/>
    </row>
    <row r="44" spans="1:5" ht="24" customHeight="1">
      <c r="A44" s="47" t="s">
        <v>69</v>
      </c>
      <c r="B44" s="48" t="s">
        <v>70</v>
      </c>
      <c r="C44" s="39">
        <v>132</v>
      </c>
      <c r="D44" s="39">
        <v>7.601</v>
      </c>
      <c r="E44" s="8"/>
    </row>
    <row r="45" spans="1:5" ht="39">
      <c r="A45" s="34" t="s">
        <v>71</v>
      </c>
      <c r="B45" s="35" t="s">
        <v>72</v>
      </c>
      <c r="C45" s="33">
        <v>49</v>
      </c>
      <c r="D45" s="33">
        <v>7.2</v>
      </c>
      <c r="E45" s="8"/>
    </row>
    <row r="46" spans="1:5" ht="26.25">
      <c r="A46" s="34" t="s">
        <v>73</v>
      </c>
      <c r="B46" s="35" t="s">
        <v>74</v>
      </c>
      <c r="C46" s="33">
        <v>33</v>
      </c>
      <c r="D46" s="33">
        <v>0.4</v>
      </c>
      <c r="E46" s="8"/>
    </row>
    <row r="47" spans="1:5" ht="19.5" customHeight="1">
      <c r="A47" s="34" t="s">
        <v>75</v>
      </c>
      <c r="B47" s="35" t="s">
        <v>76</v>
      </c>
      <c r="C47" s="33">
        <v>50</v>
      </c>
      <c r="D47" s="33" t="s">
        <v>15</v>
      </c>
      <c r="E47" s="8"/>
    </row>
    <row r="48" spans="1:5" ht="18" customHeight="1">
      <c r="A48" s="47" t="s">
        <v>77</v>
      </c>
      <c r="B48" s="48" t="s">
        <v>78</v>
      </c>
      <c r="C48" s="39">
        <v>0</v>
      </c>
      <c r="D48" s="39">
        <v>4</v>
      </c>
      <c r="E48" s="8"/>
    </row>
    <row r="49" spans="1:5">
      <c r="A49" s="34" t="s">
        <v>79</v>
      </c>
      <c r="B49" s="35" t="s">
        <v>80</v>
      </c>
      <c r="C49" s="33">
        <v>0</v>
      </c>
      <c r="D49" s="33">
        <v>4</v>
      </c>
      <c r="E49" s="8"/>
    </row>
    <row r="50" spans="1:5" ht="18.75" customHeight="1">
      <c r="A50" s="47" t="s">
        <v>81</v>
      </c>
      <c r="B50" s="48" t="s">
        <v>82</v>
      </c>
      <c r="C50" s="39">
        <v>274927.29200000002</v>
      </c>
      <c r="D50" s="39">
        <v>71370.8</v>
      </c>
      <c r="E50" s="8"/>
    </row>
    <row r="51" spans="1:5" ht="39">
      <c r="A51" s="34" t="s">
        <v>83</v>
      </c>
      <c r="B51" s="35" t="s">
        <v>84</v>
      </c>
      <c r="C51" s="33">
        <v>274927.29200000002</v>
      </c>
      <c r="D51" s="33">
        <v>71398.3</v>
      </c>
      <c r="E51" s="8"/>
    </row>
    <row r="52" spans="1:5" ht="26.25">
      <c r="A52" s="49" t="s">
        <v>85</v>
      </c>
      <c r="B52" s="50" t="s">
        <v>86</v>
      </c>
      <c r="C52" s="51">
        <v>107627</v>
      </c>
      <c r="D52" s="51">
        <v>38558.9</v>
      </c>
      <c r="E52" s="8"/>
    </row>
    <row r="53" spans="1:5" ht="26.25">
      <c r="A53" s="34" t="s">
        <v>87</v>
      </c>
      <c r="B53" s="35" t="s">
        <v>88</v>
      </c>
      <c r="C53" s="33">
        <v>107627</v>
      </c>
      <c r="D53" s="33">
        <v>38558.9</v>
      </c>
      <c r="E53" s="8"/>
    </row>
    <row r="54" spans="1:5" ht="26.25">
      <c r="A54" s="49" t="s">
        <v>89</v>
      </c>
      <c r="B54" s="50" t="s">
        <v>90</v>
      </c>
      <c r="C54" s="51">
        <v>7648.5</v>
      </c>
      <c r="D54" s="51">
        <v>1101.0999999999999</v>
      </c>
      <c r="E54" s="8"/>
    </row>
    <row r="55" spans="1:5" ht="51.75">
      <c r="A55" s="34" t="s">
        <v>91</v>
      </c>
      <c r="B55" s="35" t="s">
        <v>92</v>
      </c>
      <c r="C55" s="33">
        <v>5363</v>
      </c>
      <c r="D55" s="33">
        <v>1101.0999999999999</v>
      </c>
      <c r="E55" s="8"/>
    </row>
    <row r="56" spans="1:5" ht="51.75">
      <c r="A56" s="34" t="s">
        <v>93</v>
      </c>
      <c r="B56" s="35" t="s">
        <v>94</v>
      </c>
      <c r="C56" s="33">
        <v>465.2</v>
      </c>
      <c r="D56" s="33">
        <v>0</v>
      </c>
      <c r="E56" s="8"/>
    </row>
    <row r="57" spans="1:5" ht="26.25">
      <c r="A57" s="34" t="s">
        <v>95</v>
      </c>
      <c r="B57" s="35" t="s">
        <v>96</v>
      </c>
      <c r="C57" s="33">
        <v>1820.3</v>
      </c>
      <c r="D57" s="33">
        <v>0</v>
      </c>
      <c r="E57" s="8"/>
    </row>
    <row r="58" spans="1:5" ht="26.25">
      <c r="A58" s="49" t="s">
        <v>97</v>
      </c>
      <c r="B58" s="50" t="s">
        <v>98</v>
      </c>
      <c r="C58" s="51">
        <v>123076.4</v>
      </c>
      <c r="D58" s="51">
        <v>29341.4</v>
      </c>
      <c r="E58" s="8"/>
    </row>
    <row r="59" spans="1:5" ht="39">
      <c r="A59" s="34" t="s">
        <v>99</v>
      </c>
      <c r="B59" s="35" t="s">
        <v>100</v>
      </c>
      <c r="C59" s="33">
        <v>117683.4</v>
      </c>
      <c r="D59" s="33">
        <v>28120.7</v>
      </c>
      <c r="E59" s="8"/>
    </row>
    <row r="60" spans="1:5" ht="51.75">
      <c r="A60" s="34" t="s">
        <v>101</v>
      </c>
      <c r="B60" s="35" t="s">
        <v>102</v>
      </c>
      <c r="C60" s="33">
        <v>5280</v>
      </c>
      <c r="D60" s="33">
        <v>1220.7</v>
      </c>
      <c r="E60" s="8"/>
    </row>
    <row r="61" spans="1:5" ht="51.75">
      <c r="A61" s="34" t="s">
        <v>103</v>
      </c>
      <c r="B61" s="35" t="s">
        <v>104</v>
      </c>
      <c r="C61" s="33">
        <v>7.9</v>
      </c>
      <c r="D61" s="33" t="s">
        <v>15</v>
      </c>
      <c r="E61" s="8"/>
    </row>
    <row r="62" spans="1:5" ht="26.25">
      <c r="A62" s="34" t="s">
        <v>105</v>
      </c>
      <c r="B62" s="35" t="s">
        <v>106</v>
      </c>
      <c r="C62" s="33">
        <v>105.1</v>
      </c>
      <c r="D62" s="33" t="s">
        <v>15</v>
      </c>
      <c r="E62" s="8"/>
    </row>
    <row r="63" spans="1:5" ht="24.75" customHeight="1">
      <c r="A63" s="49" t="s">
        <v>107</v>
      </c>
      <c r="B63" s="50" t="s">
        <v>108</v>
      </c>
      <c r="C63" s="51">
        <v>36575.4</v>
      </c>
      <c r="D63" s="51">
        <v>2396.8000000000002</v>
      </c>
      <c r="E63" s="8"/>
    </row>
    <row r="64" spans="1:5" ht="64.5">
      <c r="A64" s="34" t="s">
        <v>109</v>
      </c>
      <c r="B64" s="35" t="s">
        <v>110</v>
      </c>
      <c r="C64" s="33">
        <v>1385.2</v>
      </c>
      <c r="D64" s="33" t="s">
        <v>15</v>
      </c>
      <c r="E64" s="8"/>
    </row>
    <row r="65" spans="1:5" ht="64.5">
      <c r="A65" s="34" t="s">
        <v>111</v>
      </c>
      <c r="B65" s="35" t="s">
        <v>112</v>
      </c>
      <c r="C65" s="33">
        <v>8905.7000000000007</v>
      </c>
      <c r="D65" s="33">
        <v>2109.201</v>
      </c>
      <c r="E65" s="8"/>
    </row>
    <row r="66" spans="1:5" ht="64.5">
      <c r="A66" s="34" t="s">
        <v>113</v>
      </c>
      <c r="B66" s="35" t="s">
        <v>114</v>
      </c>
      <c r="C66" s="33">
        <v>13171.1</v>
      </c>
      <c r="D66" s="33" t="s">
        <v>15</v>
      </c>
      <c r="E66" s="8"/>
    </row>
    <row r="67" spans="1:5" ht="26.25">
      <c r="A67" s="34" t="s">
        <v>115</v>
      </c>
      <c r="B67" s="35" t="s">
        <v>116</v>
      </c>
      <c r="C67" s="33">
        <v>13113.4</v>
      </c>
      <c r="D67" s="33">
        <v>287.60000000000002</v>
      </c>
      <c r="E67" s="8"/>
    </row>
    <row r="68" spans="1:5" ht="51.75">
      <c r="A68" s="34" t="s">
        <v>117</v>
      </c>
      <c r="B68" s="35" t="s">
        <v>118</v>
      </c>
      <c r="C68" s="33" t="s">
        <v>15</v>
      </c>
      <c r="D68" s="33">
        <v>-27.5</v>
      </c>
      <c r="E68" s="8"/>
    </row>
    <row r="69" spans="1:5" ht="51.75">
      <c r="A69" s="34" t="s">
        <v>119</v>
      </c>
      <c r="B69" s="35" t="s">
        <v>120</v>
      </c>
      <c r="C69" s="33" t="s">
        <v>15</v>
      </c>
      <c r="D69" s="33">
        <v>-27.5</v>
      </c>
      <c r="E69" s="8"/>
    </row>
    <row r="70" spans="1:5" ht="15" customHeight="1">
      <c r="A70" s="4"/>
      <c r="B70" s="4"/>
      <c r="C70" s="4"/>
      <c r="D70" s="4"/>
      <c r="E70" s="4"/>
    </row>
  </sheetData>
  <mergeCells count="5">
    <mergeCell ref="A6:C6"/>
    <mergeCell ref="A8:A10"/>
    <mergeCell ref="B8:B10"/>
    <mergeCell ref="C8:C10"/>
    <mergeCell ref="D8:D10"/>
  </mergeCells>
  <pageMargins left="0.39370078740157483" right="0.39370078740157483" top="0.19685039370078741" bottom="0.19685039370078741" header="0.51181102362204722" footer="0.51181102362204722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0"/>
  <sheetViews>
    <sheetView topLeftCell="A46" zoomScale="75" zoomScaleNormal="75" workbookViewId="0">
      <selection activeCell="F335" sqref="F335"/>
    </sheetView>
  </sheetViews>
  <sheetFormatPr defaultRowHeight="15"/>
  <cols>
    <col min="1" max="1" width="53.42578125" customWidth="1"/>
    <col min="2" max="2" width="13.85546875" customWidth="1"/>
    <col min="3" max="3" width="24.7109375" customWidth="1"/>
    <col min="4" max="4" width="13.85546875" customWidth="1"/>
    <col min="5" max="5" width="16.140625" customWidth="1"/>
    <col min="6" max="6" width="17.5703125" customWidth="1"/>
  </cols>
  <sheetData>
    <row r="1" spans="1:6" ht="36.75" customHeight="1">
      <c r="B1" s="183" t="s">
        <v>437</v>
      </c>
      <c r="C1" s="183"/>
    </row>
    <row r="3" spans="1:6" ht="35.25" customHeight="1">
      <c r="A3" s="180"/>
      <c r="B3" s="181" t="s">
        <v>142</v>
      </c>
      <c r="C3" s="181"/>
      <c r="D3" s="181"/>
      <c r="E3" s="68" t="s">
        <v>143</v>
      </c>
      <c r="F3" s="68" t="s">
        <v>436</v>
      </c>
    </row>
    <row r="4" spans="1:6" ht="20.25" customHeight="1">
      <c r="A4" s="180"/>
      <c r="B4" s="68" t="s">
        <v>144</v>
      </c>
      <c r="C4" s="68" t="s">
        <v>145</v>
      </c>
      <c r="D4" s="68" t="s">
        <v>146</v>
      </c>
      <c r="E4" s="68" t="s">
        <v>147</v>
      </c>
      <c r="F4" s="68" t="s">
        <v>147</v>
      </c>
    </row>
    <row r="5" spans="1:6" ht="29.25" customHeight="1">
      <c r="A5" s="69" t="s">
        <v>148</v>
      </c>
      <c r="B5" s="70" t="s">
        <v>149</v>
      </c>
      <c r="C5" s="70"/>
      <c r="D5" s="70"/>
      <c r="E5" s="71">
        <f>E6+E11+E18+E46+E65+E69</f>
        <v>25461.599999999999</v>
      </c>
      <c r="F5" s="71">
        <f>F6+F11+F18+F46+F65+F69</f>
        <v>7723.5000000000009</v>
      </c>
    </row>
    <row r="6" spans="1:6" ht="92.25" customHeight="1">
      <c r="A6" s="72" t="s">
        <v>150</v>
      </c>
      <c r="B6" s="73" t="s">
        <v>151</v>
      </c>
      <c r="C6" s="73"/>
      <c r="D6" s="73"/>
      <c r="E6" s="74">
        <f>E7</f>
        <v>1104</v>
      </c>
      <c r="F6" s="74">
        <f>F7</f>
        <v>330.3</v>
      </c>
    </row>
    <row r="7" spans="1:6" ht="81" customHeight="1">
      <c r="A7" s="75" t="s">
        <v>152</v>
      </c>
      <c r="B7" s="76" t="s">
        <v>151</v>
      </c>
      <c r="C7" s="76" t="s">
        <v>153</v>
      </c>
      <c r="D7" s="76"/>
      <c r="E7" s="77">
        <f>E9</f>
        <v>1104</v>
      </c>
      <c r="F7" s="77">
        <f>F9</f>
        <v>330.3</v>
      </c>
    </row>
    <row r="8" spans="1:6" ht="42.75" customHeight="1">
      <c r="A8" s="72" t="s">
        <v>154</v>
      </c>
      <c r="B8" s="73" t="s">
        <v>151</v>
      </c>
      <c r="C8" s="73" t="s">
        <v>155</v>
      </c>
      <c r="D8" s="73"/>
      <c r="E8" s="74">
        <f>E9</f>
        <v>1104</v>
      </c>
      <c r="F8" s="74">
        <f>F9</f>
        <v>330.3</v>
      </c>
    </row>
    <row r="9" spans="1:6" ht="42.75" customHeight="1">
      <c r="A9" s="78" t="s">
        <v>156</v>
      </c>
      <c r="B9" s="76" t="s">
        <v>151</v>
      </c>
      <c r="C9" s="76" t="s">
        <v>155</v>
      </c>
      <c r="D9" s="76" t="s">
        <v>157</v>
      </c>
      <c r="E9" s="77">
        <f>E10</f>
        <v>1104</v>
      </c>
      <c r="F9" s="77">
        <f>F10</f>
        <v>330.3</v>
      </c>
    </row>
    <row r="10" spans="1:6" ht="51.75" customHeight="1">
      <c r="A10" s="79" t="s">
        <v>158</v>
      </c>
      <c r="B10" s="80" t="s">
        <v>151</v>
      </c>
      <c r="C10" s="80" t="s">
        <v>155</v>
      </c>
      <c r="D10" s="80" t="s">
        <v>159</v>
      </c>
      <c r="E10" s="81">
        <v>1104</v>
      </c>
      <c r="F10" s="81">
        <v>330.3</v>
      </c>
    </row>
    <row r="11" spans="1:6" ht="102" customHeight="1">
      <c r="A11" s="82" t="s">
        <v>160</v>
      </c>
      <c r="B11" s="73" t="s">
        <v>161</v>
      </c>
      <c r="C11" s="73"/>
      <c r="D11" s="73"/>
      <c r="E11" s="74">
        <f>E12</f>
        <v>25</v>
      </c>
      <c r="F11" s="74">
        <f>F12</f>
        <v>2.8</v>
      </c>
    </row>
    <row r="12" spans="1:6" ht="84" customHeight="1">
      <c r="A12" s="75" t="s">
        <v>152</v>
      </c>
      <c r="B12" s="76" t="s">
        <v>161</v>
      </c>
      <c r="C12" s="76" t="s">
        <v>153</v>
      </c>
      <c r="D12" s="73"/>
      <c r="E12" s="74">
        <f>E13</f>
        <v>25</v>
      </c>
      <c r="F12" s="74">
        <f>F13</f>
        <v>2.8</v>
      </c>
    </row>
    <row r="13" spans="1:6" ht="32.25" customHeight="1">
      <c r="A13" s="82" t="s">
        <v>162</v>
      </c>
      <c r="B13" s="73" t="s">
        <v>161</v>
      </c>
      <c r="C13" s="73" t="s">
        <v>163</v>
      </c>
      <c r="D13" s="73"/>
      <c r="E13" s="74">
        <f>E16+E14</f>
        <v>25</v>
      </c>
      <c r="F13" s="74">
        <f>F16+F14</f>
        <v>2.8</v>
      </c>
    </row>
    <row r="14" spans="1:6" ht="118.5" customHeight="1">
      <c r="A14" s="78" t="s">
        <v>156</v>
      </c>
      <c r="B14" s="76" t="s">
        <v>161</v>
      </c>
      <c r="C14" s="76" t="s">
        <v>163</v>
      </c>
      <c r="D14" s="76" t="s">
        <v>157</v>
      </c>
      <c r="E14" s="83">
        <f>E15</f>
        <v>15</v>
      </c>
      <c r="F14" s="83">
        <f>F15</f>
        <v>2.8</v>
      </c>
    </row>
    <row r="15" spans="1:6" ht="53.25" customHeight="1">
      <c r="A15" s="79" t="s">
        <v>158</v>
      </c>
      <c r="B15" s="80" t="s">
        <v>161</v>
      </c>
      <c r="C15" s="80" t="s">
        <v>163</v>
      </c>
      <c r="D15" s="80" t="s">
        <v>159</v>
      </c>
      <c r="E15" s="84">
        <v>15</v>
      </c>
      <c r="F15" s="84">
        <v>2.8</v>
      </c>
    </row>
    <row r="16" spans="1:6" ht="67.5" customHeight="1">
      <c r="A16" s="78" t="s">
        <v>164</v>
      </c>
      <c r="B16" s="76" t="s">
        <v>161</v>
      </c>
      <c r="C16" s="76" t="s">
        <v>163</v>
      </c>
      <c r="D16" s="76" t="s">
        <v>165</v>
      </c>
      <c r="E16" s="83">
        <f>E17</f>
        <v>10</v>
      </c>
      <c r="F16" s="83">
        <f>F17</f>
        <v>0</v>
      </c>
    </row>
    <row r="17" spans="1:6" ht="71.25" customHeight="1">
      <c r="A17" s="79" t="s">
        <v>166</v>
      </c>
      <c r="B17" s="80" t="s">
        <v>161</v>
      </c>
      <c r="C17" s="80" t="s">
        <v>163</v>
      </c>
      <c r="D17" s="80" t="s">
        <v>167</v>
      </c>
      <c r="E17" s="84">
        <v>10</v>
      </c>
      <c r="F17" s="84">
        <v>0</v>
      </c>
    </row>
    <row r="18" spans="1:6" ht="102.75" customHeight="1">
      <c r="A18" s="82" t="s">
        <v>168</v>
      </c>
      <c r="B18" s="73" t="s">
        <v>169</v>
      </c>
      <c r="C18" s="85"/>
      <c r="D18" s="85"/>
      <c r="E18" s="74">
        <f>E19+E27+E30+E35+E38+E43</f>
        <v>9463.0999999999985</v>
      </c>
      <c r="F18" s="74">
        <f>F19+F27+F30+F35+F38+F43</f>
        <v>2802.6000000000004</v>
      </c>
    </row>
    <row r="19" spans="1:6" ht="77.25" customHeight="1">
      <c r="A19" s="75" t="s">
        <v>152</v>
      </c>
      <c r="B19" s="76" t="s">
        <v>169</v>
      </c>
      <c r="C19" s="76" t="s">
        <v>153</v>
      </c>
      <c r="D19" s="76"/>
      <c r="E19" s="77">
        <f>E20</f>
        <v>8685.4</v>
      </c>
      <c r="F19" s="77">
        <f>F20</f>
        <v>2648.7000000000003</v>
      </c>
    </row>
    <row r="20" spans="1:6" ht="35.25" customHeight="1">
      <c r="A20" s="82" t="s">
        <v>162</v>
      </c>
      <c r="B20" s="73" t="s">
        <v>169</v>
      </c>
      <c r="C20" s="73" t="s">
        <v>163</v>
      </c>
      <c r="D20" s="73"/>
      <c r="E20" s="74">
        <f>E21+E24+E25</f>
        <v>8685.4</v>
      </c>
      <c r="F20" s="74">
        <f>F21+F24+F25</f>
        <v>2648.7000000000003</v>
      </c>
    </row>
    <row r="21" spans="1:6" ht="137.25" customHeight="1">
      <c r="A21" s="78" t="s">
        <v>156</v>
      </c>
      <c r="B21" s="76" t="s">
        <v>169</v>
      </c>
      <c r="C21" s="76" t="s">
        <v>163</v>
      </c>
      <c r="D21" s="76" t="s">
        <v>157</v>
      </c>
      <c r="E21" s="83">
        <f>E22</f>
        <v>8090.4</v>
      </c>
      <c r="F21" s="83">
        <f>F22</f>
        <v>2455.3000000000002</v>
      </c>
    </row>
    <row r="22" spans="1:6" ht="54" customHeight="1">
      <c r="A22" s="79" t="s">
        <v>158</v>
      </c>
      <c r="B22" s="80" t="s">
        <v>169</v>
      </c>
      <c r="C22" s="80" t="s">
        <v>163</v>
      </c>
      <c r="D22" s="80" t="s">
        <v>159</v>
      </c>
      <c r="E22" s="84">
        <v>8090.4</v>
      </c>
      <c r="F22" s="84">
        <v>2455.3000000000002</v>
      </c>
    </row>
    <row r="23" spans="1:6" ht="59.25" customHeight="1">
      <c r="A23" s="78" t="s">
        <v>164</v>
      </c>
      <c r="B23" s="76" t="s">
        <v>169</v>
      </c>
      <c r="C23" s="76" t="s">
        <v>163</v>
      </c>
      <c r="D23" s="76" t="s">
        <v>165</v>
      </c>
      <c r="E23" s="77">
        <f>E24</f>
        <v>565</v>
      </c>
      <c r="F23" s="77">
        <f>F24</f>
        <v>183.6</v>
      </c>
    </row>
    <row r="24" spans="1:6" ht="64.5" customHeight="1">
      <c r="A24" s="79" t="s">
        <v>166</v>
      </c>
      <c r="B24" s="80" t="s">
        <v>169</v>
      </c>
      <c r="C24" s="80" t="s">
        <v>163</v>
      </c>
      <c r="D24" s="80" t="s">
        <v>167</v>
      </c>
      <c r="E24" s="81">
        <v>565</v>
      </c>
      <c r="F24" s="81">
        <v>183.6</v>
      </c>
    </row>
    <row r="25" spans="1:6" ht="18.75">
      <c r="A25" s="86" t="s">
        <v>170</v>
      </c>
      <c r="B25" s="76" t="s">
        <v>169</v>
      </c>
      <c r="C25" s="76" t="s">
        <v>163</v>
      </c>
      <c r="D25" s="76" t="s">
        <v>171</v>
      </c>
      <c r="E25" s="77">
        <f>E26</f>
        <v>30</v>
      </c>
      <c r="F25" s="77">
        <f>F26</f>
        <v>9.8000000000000007</v>
      </c>
    </row>
    <row r="26" spans="1:6" ht="45.75" customHeight="1">
      <c r="A26" s="87" t="s">
        <v>172</v>
      </c>
      <c r="B26" s="80" t="s">
        <v>169</v>
      </c>
      <c r="C26" s="80" t="s">
        <v>163</v>
      </c>
      <c r="D26" s="80" t="s">
        <v>173</v>
      </c>
      <c r="E26" s="81">
        <v>30</v>
      </c>
      <c r="F26" s="81">
        <v>9.8000000000000007</v>
      </c>
    </row>
    <row r="27" spans="1:6" ht="76.5" customHeight="1">
      <c r="A27" s="82" t="s">
        <v>174</v>
      </c>
      <c r="B27" s="73" t="s">
        <v>169</v>
      </c>
      <c r="C27" s="73" t="s">
        <v>175</v>
      </c>
      <c r="D27" s="73"/>
      <c r="E27" s="74">
        <f>E28</f>
        <v>7.9</v>
      </c>
      <c r="F27" s="74">
        <f>F28</f>
        <v>0</v>
      </c>
    </row>
    <row r="28" spans="1:6" ht="64.5" customHeight="1">
      <c r="A28" s="78" t="s">
        <v>164</v>
      </c>
      <c r="B28" s="76" t="s">
        <v>169</v>
      </c>
      <c r="C28" s="80" t="s">
        <v>175</v>
      </c>
      <c r="D28" s="80" t="s">
        <v>165</v>
      </c>
      <c r="E28" s="81">
        <f>E29</f>
        <v>7.9</v>
      </c>
      <c r="F28" s="81">
        <f>F29</f>
        <v>0</v>
      </c>
    </row>
    <row r="29" spans="1:6" ht="79.5" customHeight="1">
      <c r="A29" s="79" t="s">
        <v>166</v>
      </c>
      <c r="B29" s="80" t="s">
        <v>169</v>
      </c>
      <c r="C29" s="80" t="s">
        <v>175</v>
      </c>
      <c r="D29" s="80" t="s">
        <v>167</v>
      </c>
      <c r="E29" s="81">
        <v>7.9</v>
      </c>
      <c r="F29" s="81">
        <v>0</v>
      </c>
    </row>
    <row r="30" spans="1:6" ht="66" customHeight="1">
      <c r="A30" s="82" t="s">
        <v>176</v>
      </c>
      <c r="B30" s="73" t="s">
        <v>169</v>
      </c>
      <c r="C30" s="73" t="s">
        <v>177</v>
      </c>
      <c r="D30" s="73"/>
      <c r="E30" s="74">
        <f>E31+E33</f>
        <v>206.4</v>
      </c>
      <c r="F30" s="74">
        <f>F31+F33</f>
        <v>44.5</v>
      </c>
    </row>
    <row r="31" spans="1:6" ht="59.25" customHeight="1">
      <c r="A31" s="78" t="s">
        <v>156</v>
      </c>
      <c r="B31" s="76" t="s">
        <v>169</v>
      </c>
      <c r="C31" s="76" t="s">
        <v>177</v>
      </c>
      <c r="D31" s="76" t="s">
        <v>157</v>
      </c>
      <c r="E31" s="77">
        <f>E32</f>
        <v>181.4</v>
      </c>
      <c r="F31" s="77">
        <f>F32</f>
        <v>44.5</v>
      </c>
    </row>
    <row r="32" spans="1:6" ht="69.75" customHeight="1">
      <c r="A32" s="79" t="s">
        <v>158</v>
      </c>
      <c r="B32" s="80" t="s">
        <v>169</v>
      </c>
      <c r="C32" s="80" t="s">
        <v>177</v>
      </c>
      <c r="D32" s="80" t="s">
        <v>159</v>
      </c>
      <c r="E32" s="81">
        <v>181.4</v>
      </c>
      <c r="F32" s="81">
        <v>44.5</v>
      </c>
    </row>
    <row r="33" spans="1:6" ht="64.5" customHeight="1">
      <c r="A33" s="78" t="s">
        <v>164</v>
      </c>
      <c r="B33" s="76" t="s">
        <v>169</v>
      </c>
      <c r="C33" s="80" t="s">
        <v>177</v>
      </c>
      <c r="D33" s="76" t="s">
        <v>165</v>
      </c>
      <c r="E33" s="77">
        <f>E34</f>
        <v>25</v>
      </c>
      <c r="F33" s="77">
        <f>F34</f>
        <v>0</v>
      </c>
    </row>
    <row r="34" spans="1:6" ht="66" customHeight="1">
      <c r="A34" s="79" t="s">
        <v>166</v>
      </c>
      <c r="B34" s="80" t="s">
        <v>169</v>
      </c>
      <c r="C34" s="80" t="s">
        <v>177</v>
      </c>
      <c r="D34" s="80" t="s">
        <v>167</v>
      </c>
      <c r="E34" s="81">
        <v>25</v>
      </c>
      <c r="F34" s="81">
        <v>0</v>
      </c>
    </row>
    <row r="35" spans="1:6" ht="60" customHeight="1">
      <c r="A35" s="82" t="s">
        <v>178</v>
      </c>
      <c r="B35" s="73" t="s">
        <v>169</v>
      </c>
      <c r="C35" s="73" t="s">
        <v>179</v>
      </c>
      <c r="D35" s="73"/>
      <c r="E35" s="74">
        <f>E36</f>
        <v>1</v>
      </c>
      <c r="F35" s="74">
        <f>F36</f>
        <v>0</v>
      </c>
    </row>
    <row r="36" spans="1:6" ht="49.5" customHeight="1">
      <c r="A36" s="78" t="s">
        <v>164</v>
      </c>
      <c r="B36" s="76" t="s">
        <v>169</v>
      </c>
      <c r="C36" s="76" t="s">
        <v>179</v>
      </c>
      <c r="D36" s="76" t="s">
        <v>165</v>
      </c>
      <c r="E36" s="77">
        <f>E37</f>
        <v>1</v>
      </c>
      <c r="F36" s="77">
        <f>F37</f>
        <v>0</v>
      </c>
    </row>
    <row r="37" spans="1:6" ht="73.5" customHeight="1">
      <c r="A37" s="79" t="s">
        <v>166</v>
      </c>
      <c r="B37" s="80" t="s">
        <v>169</v>
      </c>
      <c r="C37" s="80" t="s">
        <v>179</v>
      </c>
      <c r="D37" s="80" t="s">
        <v>167</v>
      </c>
      <c r="E37" s="81">
        <v>1</v>
      </c>
      <c r="F37" s="81">
        <v>0</v>
      </c>
    </row>
    <row r="38" spans="1:6" ht="62.25" customHeight="1">
      <c r="A38" s="88" t="s">
        <v>180</v>
      </c>
      <c r="B38" s="73" t="s">
        <v>169</v>
      </c>
      <c r="C38" s="73" t="s">
        <v>181</v>
      </c>
      <c r="D38" s="73"/>
      <c r="E38" s="74">
        <f>E39+E41</f>
        <v>552.4</v>
      </c>
      <c r="F38" s="74">
        <f>F39+F41</f>
        <v>109.39999999999999</v>
      </c>
    </row>
    <row r="39" spans="1:6" ht="124.5" customHeight="1">
      <c r="A39" s="78" t="s">
        <v>156</v>
      </c>
      <c r="B39" s="76" t="s">
        <v>169</v>
      </c>
      <c r="C39" s="76" t="s">
        <v>181</v>
      </c>
      <c r="D39" s="76" t="s">
        <v>157</v>
      </c>
      <c r="E39" s="77">
        <f>E40</f>
        <v>472.4</v>
      </c>
      <c r="F39" s="77">
        <f>F40</f>
        <v>84.1</v>
      </c>
    </row>
    <row r="40" spans="1:6" ht="53.25" customHeight="1">
      <c r="A40" s="79" t="s">
        <v>158</v>
      </c>
      <c r="B40" s="80" t="s">
        <v>169</v>
      </c>
      <c r="C40" s="80" t="s">
        <v>181</v>
      </c>
      <c r="D40" s="80" t="s">
        <v>159</v>
      </c>
      <c r="E40" s="81">
        <v>472.4</v>
      </c>
      <c r="F40" s="81">
        <v>84.1</v>
      </c>
    </row>
    <row r="41" spans="1:6" ht="53.25" customHeight="1">
      <c r="A41" s="78" t="s">
        <v>164</v>
      </c>
      <c r="B41" s="76" t="s">
        <v>169</v>
      </c>
      <c r="C41" s="76" t="s">
        <v>181</v>
      </c>
      <c r="D41" s="76" t="s">
        <v>165</v>
      </c>
      <c r="E41" s="77">
        <f>E42</f>
        <v>80</v>
      </c>
      <c r="F41" s="77">
        <f>F42</f>
        <v>25.3</v>
      </c>
    </row>
    <row r="42" spans="1:6" ht="75" customHeight="1">
      <c r="A42" s="79" t="s">
        <v>166</v>
      </c>
      <c r="B42" s="80" t="s">
        <v>169</v>
      </c>
      <c r="C42" s="80" t="s">
        <v>181</v>
      </c>
      <c r="D42" s="80" t="s">
        <v>167</v>
      </c>
      <c r="E42" s="81">
        <v>80</v>
      </c>
      <c r="F42" s="81">
        <v>25.3</v>
      </c>
    </row>
    <row r="43" spans="1:6" ht="58.5" customHeight="1">
      <c r="A43" s="82" t="s">
        <v>182</v>
      </c>
      <c r="B43" s="89" t="s">
        <v>169</v>
      </c>
      <c r="C43" s="73" t="s">
        <v>183</v>
      </c>
      <c r="D43" s="73"/>
      <c r="E43" s="74">
        <f>E44</f>
        <v>10</v>
      </c>
      <c r="F43" s="74">
        <f>F44</f>
        <v>0</v>
      </c>
    </row>
    <row r="44" spans="1:6" ht="53.25" customHeight="1">
      <c r="A44" s="78" t="s">
        <v>164</v>
      </c>
      <c r="B44" s="90" t="s">
        <v>169</v>
      </c>
      <c r="C44" s="76" t="s">
        <v>183</v>
      </c>
      <c r="D44" s="76" t="s">
        <v>165</v>
      </c>
      <c r="E44" s="77">
        <f>E45</f>
        <v>10</v>
      </c>
      <c r="F44" s="77">
        <f>F45</f>
        <v>0</v>
      </c>
    </row>
    <row r="45" spans="1:6" ht="73.5" customHeight="1">
      <c r="A45" s="79" t="s">
        <v>166</v>
      </c>
      <c r="B45" s="91" t="s">
        <v>169</v>
      </c>
      <c r="C45" s="80" t="s">
        <v>183</v>
      </c>
      <c r="D45" s="80" t="s">
        <v>167</v>
      </c>
      <c r="E45" s="81">
        <v>10</v>
      </c>
      <c r="F45" s="81">
        <v>0</v>
      </c>
    </row>
    <row r="46" spans="1:6" ht="77.25" customHeight="1">
      <c r="A46" s="92" t="s">
        <v>184</v>
      </c>
      <c r="B46" s="73" t="s">
        <v>185</v>
      </c>
      <c r="C46" s="73"/>
      <c r="D46" s="73"/>
      <c r="E46" s="74">
        <f>E47+E62</f>
        <v>3916.2</v>
      </c>
      <c r="F46" s="74">
        <f>F47+F62</f>
        <v>1001.7</v>
      </c>
    </row>
    <row r="47" spans="1:6" ht="74.25" customHeight="1">
      <c r="A47" s="75" t="s">
        <v>152</v>
      </c>
      <c r="B47" s="76" t="s">
        <v>185</v>
      </c>
      <c r="C47" s="76" t="s">
        <v>153</v>
      </c>
      <c r="D47" s="76"/>
      <c r="E47" s="77">
        <f>E48+E55</f>
        <v>3776.2</v>
      </c>
      <c r="F47" s="77">
        <f>F48+F55</f>
        <v>996.7</v>
      </c>
    </row>
    <row r="48" spans="1:6" ht="27.75" customHeight="1">
      <c r="A48" s="82" t="s">
        <v>162</v>
      </c>
      <c r="B48" s="73" t="s">
        <v>185</v>
      </c>
      <c r="C48" s="73" t="s">
        <v>163</v>
      </c>
      <c r="D48" s="73"/>
      <c r="E48" s="74">
        <f>E49+E51+E53</f>
        <v>2955</v>
      </c>
      <c r="F48" s="74">
        <f>F49+F51+F53</f>
        <v>808.2</v>
      </c>
    </row>
    <row r="49" spans="1:6" ht="121.5" customHeight="1">
      <c r="A49" s="78" t="s">
        <v>156</v>
      </c>
      <c r="B49" s="76" t="s">
        <v>185</v>
      </c>
      <c r="C49" s="76" t="s">
        <v>163</v>
      </c>
      <c r="D49" s="76" t="s">
        <v>157</v>
      </c>
      <c r="E49" s="83">
        <f>E50</f>
        <v>2633</v>
      </c>
      <c r="F49" s="83">
        <f>F50</f>
        <v>789.1</v>
      </c>
    </row>
    <row r="50" spans="1:6" ht="54.75" customHeight="1">
      <c r="A50" s="79" t="s">
        <v>158</v>
      </c>
      <c r="B50" s="80" t="s">
        <v>185</v>
      </c>
      <c r="C50" s="80" t="s">
        <v>163</v>
      </c>
      <c r="D50" s="80" t="s">
        <v>159</v>
      </c>
      <c r="E50" s="84">
        <v>2633</v>
      </c>
      <c r="F50" s="84">
        <v>789.1</v>
      </c>
    </row>
    <row r="51" spans="1:6" ht="61.5" customHeight="1">
      <c r="A51" s="78" t="s">
        <v>164</v>
      </c>
      <c r="B51" s="76" t="s">
        <v>185</v>
      </c>
      <c r="C51" s="76" t="s">
        <v>163</v>
      </c>
      <c r="D51" s="76" t="s">
        <v>165</v>
      </c>
      <c r="E51" s="83">
        <f>E52</f>
        <v>316</v>
      </c>
      <c r="F51" s="83">
        <f>F52</f>
        <v>18.899999999999999</v>
      </c>
    </row>
    <row r="52" spans="1:6" ht="70.5" customHeight="1">
      <c r="A52" s="79" t="s">
        <v>166</v>
      </c>
      <c r="B52" s="80" t="s">
        <v>185</v>
      </c>
      <c r="C52" s="80" t="s">
        <v>163</v>
      </c>
      <c r="D52" s="80" t="s">
        <v>167</v>
      </c>
      <c r="E52" s="84">
        <v>316</v>
      </c>
      <c r="F52" s="84">
        <v>18.899999999999999</v>
      </c>
    </row>
    <row r="53" spans="1:6" ht="18.75">
      <c r="A53" s="86" t="s">
        <v>170</v>
      </c>
      <c r="B53" s="76" t="s">
        <v>185</v>
      </c>
      <c r="C53" s="76" t="s">
        <v>163</v>
      </c>
      <c r="D53" s="76" t="s">
        <v>171</v>
      </c>
      <c r="E53" s="77">
        <f>E54</f>
        <v>6</v>
      </c>
      <c r="F53" s="77">
        <f>F54</f>
        <v>0.2</v>
      </c>
    </row>
    <row r="54" spans="1:6" ht="40.5" customHeight="1">
      <c r="A54" s="87" t="s">
        <v>172</v>
      </c>
      <c r="B54" s="80" t="s">
        <v>185</v>
      </c>
      <c r="C54" s="80" t="s">
        <v>163</v>
      </c>
      <c r="D54" s="80" t="s">
        <v>173</v>
      </c>
      <c r="E54" s="81">
        <v>6</v>
      </c>
      <c r="F54" s="81">
        <v>0.2</v>
      </c>
    </row>
    <row r="55" spans="1:6" ht="77.25" customHeight="1">
      <c r="A55" s="93" t="s">
        <v>186</v>
      </c>
      <c r="B55" s="73" t="s">
        <v>185</v>
      </c>
      <c r="C55" s="73" t="s">
        <v>187</v>
      </c>
      <c r="D55" s="73"/>
      <c r="E55" s="74">
        <f>E56+E58+E60</f>
        <v>821.2</v>
      </c>
      <c r="F55" s="74">
        <f>F56+F58+F60</f>
        <v>188.5</v>
      </c>
    </row>
    <row r="56" spans="1:6" ht="120.75" customHeight="1">
      <c r="A56" s="78" t="s">
        <v>156</v>
      </c>
      <c r="B56" s="76" t="s">
        <v>185</v>
      </c>
      <c r="C56" s="76" t="s">
        <v>187</v>
      </c>
      <c r="D56" s="76" t="s">
        <v>157</v>
      </c>
      <c r="E56" s="77">
        <f>E57</f>
        <v>813.7</v>
      </c>
      <c r="F56" s="77">
        <f>F57</f>
        <v>188.5</v>
      </c>
    </row>
    <row r="57" spans="1:6" ht="60" customHeight="1">
      <c r="A57" s="79" t="s">
        <v>158</v>
      </c>
      <c r="B57" s="80" t="s">
        <v>185</v>
      </c>
      <c r="C57" s="80" t="s">
        <v>187</v>
      </c>
      <c r="D57" s="80" t="s">
        <v>159</v>
      </c>
      <c r="E57" s="81">
        <v>813.7</v>
      </c>
      <c r="F57" s="81">
        <v>188.5</v>
      </c>
    </row>
    <row r="58" spans="1:6" ht="50.25" customHeight="1">
      <c r="A58" s="78" t="s">
        <v>164</v>
      </c>
      <c r="B58" s="76" t="s">
        <v>185</v>
      </c>
      <c r="C58" s="76" t="s">
        <v>187</v>
      </c>
      <c r="D58" s="76" t="s">
        <v>165</v>
      </c>
      <c r="E58" s="77">
        <f>E59</f>
        <v>5.5</v>
      </c>
      <c r="F58" s="77">
        <f>F59</f>
        <v>0</v>
      </c>
    </row>
    <row r="59" spans="1:6" ht="72.75" customHeight="1">
      <c r="A59" s="79" t="s">
        <v>166</v>
      </c>
      <c r="B59" s="80" t="s">
        <v>185</v>
      </c>
      <c r="C59" s="80" t="s">
        <v>187</v>
      </c>
      <c r="D59" s="80" t="s">
        <v>167</v>
      </c>
      <c r="E59" s="81">
        <v>5.5</v>
      </c>
      <c r="F59" s="81">
        <v>0</v>
      </c>
    </row>
    <row r="60" spans="1:6" ht="18.75">
      <c r="A60" s="86" t="s">
        <v>170</v>
      </c>
      <c r="B60" s="76" t="s">
        <v>185</v>
      </c>
      <c r="C60" s="76" t="s">
        <v>187</v>
      </c>
      <c r="D60" s="76" t="s">
        <v>171</v>
      </c>
      <c r="E60" s="77">
        <v>2</v>
      </c>
      <c r="F60" s="77">
        <v>0</v>
      </c>
    </row>
    <row r="61" spans="1:6" ht="34.5" customHeight="1">
      <c r="A61" s="87" t="s">
        <v>172</v>
      </c>
      <c r="B61" s="80" t="s">
        <v>185</v>
      </c>
      <c r="C61" s="80" t="s">
        <v>187</v>
      </c>
      <c r="D61" s="80" t="s">
        <v>173</v>
      </c>
      <c r="E61" s="81">
        <v>2</v>
      </c>
      <c r="F61" s="81">
        <v>0</v>
      </c>
    </row>
    <row r="62" spans="1:6" ht="79.5" customHeight="1">
      <c r="A62" s="94" t="s">
        <v>188</v>
      </c>
      <c r="B62" s="73" t="s">
        <v>185</v>
      </c>
      <c r="C62" s="73" t="s">
        <v>189</v>
      </c>
      <c r="D62" s="73"/>
      <c r="E62" s="74">
        <f>E63</f>
        <v>140</v>
      </c>
      <c r="F62" s="74">
        <f>F63</f>
        <v>5</v>
      </c>
    </row>
    <row r="63" spans="1:6" ht="43.5" customHeight="1">
      <c r="A63" s="78" t="s">
        <v>164</v>
      </c>
      <c r="B63" s="76" t="s">
        <v>185</v>
      </c>
      <c r="C63" s="76" t="s">
        <v>189</v>
      </c>
      <c r="D63" s="76" t="s">
        <v>165</v>
      </c>
      <c r="E63" s="77">
        <f>E64</f>
        <v>140</v>
      </c>
      <c r="F63" s="77">
        <f>F64</f>
        <v>5</v>
      </c>
    </row>
    <row r="64" spans="1:6" ht="58.5" customHeight="1">
      <c r="A64" s="79" t="s">
        <v>166</v>
      </c>
      <c r="B64" s="80" t="s">
        <v>185</v>
      </c>
      <c r="C64" s="80" t="s">
        <v>189</v>
      </c>
      <c r="D64" s="80" t="s">
        <v>167</v>
      </c>
      <c r="E64" s="81">
        <v>140</v>
      </c>
      <c r="F64" s="81">
        <v>5</v>
      </c>
    </row>
    <row r="65" spans="1:6" ht="21.75" customHeight="1">
      <c r="A65" s="82" t="s">
        <v>190</v>
      </c>
      <c r="B65" s="73" t="s">
        <v>191</v>
      </c>
      <c r="C65" s="73"/>
      <c r="D65" s="73"/>
      <c r="E65" s="74">
        <f t="shared" ref="E65:F67" si="0">E66</f>
        <v>10</v>
      </c>
      <c r="F65" s="74">
        <f t="shared" si="0"/>
        <v>0</v>
      </c>
    </row>
    <row r="66" spans="1:6" ht="45.75" customHeight="1">
      <c r="A66" s="82" t="s">
        <v>192</v>
      </c>
      <c r="B66" s="73" t="s">
        <v>191</v>
      </c>
      <c r="C66" s="73" t="s">
        <v>193</v>
      </c>
      <c r="D66" s="73"/>
      <c r="E66" s="74">
        <f t="shared" si="0"/>
        <v>10</v>
      </c>
      <c r="F66" s="74">
        <f t="shared" si="0"/>
        <v>0</v>
      </c>
    </row>
    <row r="67" spans="1:6" ht="18.75">
      <c r="A67" s="86" t="s">
        <v>170</v>
      </c>
      <c r="B67" s="76" t="s">
        <v>191</v>
      </c>
      <c r="C67" s="76" t="s">
        <v>193</v>
      </c>
      <c r="D67" s="76" t="s">
        <v>171</v>
      </c>
      <c r="E67" s="74">
        <f t="shared" si="0"/>
        <v>10</v>
      </c>
      <c r="F67" s="74">
        <f t="shared" si="0"/>
        <v>0</v>
      </c>
    </row>
    <row r="68" spans="1:6" ht="24" customHeight="1">
      <c r="A68" s="95" t="s">
        <v>194</v>
      </c>
      <c r="B68" s="80" t="s">
        <v>191</v>
      </c>
      <c r="C68" s="80" t="s">
        <v>193</v>
      </c>
      <c r="D68" s="80" t="s">
        <v>195</v>
      </c>
      <c r="E68" s="81">
        <v>10</v>
      </c>
      <c r="F68" s="81">
        <v>0</v>
      </c>
    </row>
    <row r="69" spans="1:6" ht="41.25" customHeight="1">
      <c r="A69" s="82" t="s">
        <v>196</v>
      </c>
      <c r="B69" s="73" t="s">
        <v>197</v>
      </c>
      <c r="C69" s="73"/>
      <c r="D69" s="73"/>
      <c r="E69" s="74">
        <f>E73+E80+E83+E86+E70</f>
        <v>10943.3</v>
      </c>
      <c r="F69" s="74">
        <f>F73+F80+F83+F86+F70</f>
        <v>3586.1000000000004</v>
      </c>
    </row>
    <row r="70" spans="1:6" ht="78.75" customHeight="1">
      <c r="A70" s="82" t="s">
        <v>198</v>
      </c>
      <c r="B70" s="73" t="s">
        <v>197</v>
      </c>
      <c r="C70" s="73" t="s">
        <v>199</v>
      </c>
      <c r="D70" s="73"/>
      <c r="E70" s="74">
        <f>E71</f>
        <v>40</v>
      </c>
      <c r="F70" s="74">
        <f>F71</f>
        <v>0</v>
      </c>
    </row>
    <row r="71" spans="1:6" ht="60" customHeight="1">
      <c r="A71" s="78" t="s">
        <v>164</v>
      </c>
      <c r="B71" s="76" t="s">
        <v>197</v>
      </c>
      <c r="C71" s="76" t="s">
        <v>199</v>
      </c>
      <c r="D71" s="76" t="s">
        <v>165</v>
      </c>
      <c r="E71" s="77">
        <f>E72</f>
        <v>40</v>
      </c>
      <c r="F71" s="77">
        <f>F72</f>
        <v>0</v>
      </c>
    </row>
    <row r="72" spans="1:6" ht="66.75" customHeight="1">
      <c r="A72" s="79" t="s">
        <v>166</v>
      </c>
      <c r="B72" s="80" t="s">
        <v>197</v>
      </c>
      <c r="C72" s="80" t="s">
        <v>199</v>
      </c>
      <c r="D72" s="80" t="s">
        <v>167</v>
      </c>
      <c r="E72" s="81">
        <v>40</v>
      </c>
      <c r="F72" s="81">
        <v>0</v>
      </c>
    </row>
    <row r="73" spans="1:6" ht="83.25" customHeight="1">
      <c r="A73" s="82" t="s">
        <v>200</v>
      </c>
      <c r="B73" s="73" t="s">
        <v>197</v>
      </c>
      <c r="C73" s="73" t="s">
        <v>201</v>
      </c>
      <c r="D73" s="73"/>
      <c r="E73" s="74">
        <f>E74+E76+E78</f>
        <v>10291.4</v>
      </c>
      <c r="F73" s="74">
        <f>F74+F76+F78</f>
        <v>3467.8</v>
      </c>
    </row>
    <row r="74" spans="1:6" ht="83.25" customHeight="1">
      <c r="A74" s="78" t="s">
        <v>156</v>
      </c>
      <c r="B74" s="76" t="s">
        <v>197</v>
      </c>
      <c r="C74" s="76" t="s">
        <v>201</v>
      </c>
      <c r="D74" s="76" t="s">
        <v>157</v>
      </c>
      <c r="E74" s="77">
        <f>E75</f>
        <v>6400.5</v>
      </c>
      <c r="F74" s="77">
        <f>F75</f>
        <v>1605.2</v>
      </c>
    </row>
    <row r="75" spans="1:6" ht="62.25" customHeight="1">
      <c r="A75" s="87" t="s">
        <v>202</v>
      </c>
      <c r="B75" s="80" t="s">
        <v>197</v>
      </c>
      <c r="C75" s="80" t="s">
        <v>201</v>
      </c>
      <c r="D75" s="80" t="s">
        <v>203</v>
      </c>
      <c r="E75" s="81">
        <v>6400.5</v>
      </c>
      <c r="F75" s="81">
        <v>1605.2</v>
      </c>
    </row>
    <row r="76" spans="1:6" ht="60.75" customHeight="1">
      <c r="A76" s="78" t="s">
        <v>164</v>
      </c>
      <c r="B76" s="76" t="s">
        <v>197</v>
      </c>
      <c r="C76" s="76" t="s">
        <v>201</v>
      </c>
      <c r="D76" s="76" t="s">
        <v>165</v>
      </c>
      <c r="E76" s="77">
        <f>E77</f>
        <v>3860.9</v>
      </c>
      <c r="F76" s="77">
        <f>F77</f>
        <v>1834.8</v>
      </c>
    </row>
    <row r="77" spans="1:6" ht="81.75" customHeight="1">
      <c r="A77" s="79" t="s">
        <v>166</v>
      </c>
      <c r="B77" s="80" t="s">
        <v>197</v>
      </c>
      <c r="C77" s="80" t="s">
        <v>201</v>
      </c>
      <c r="D77" s="80" t="s">
        <v>167</v>
      </c>
      <c r="E77" s="81">
        <v>3860.9</v>
      </c>
      <c r="F77" s="81">
        <v>1834.8</v>
      </c>
    </row>
    <row r="78" spans="1:6" ht="18.75">
      <c r="A78" s="86" t="s">
        <v>170</v>
      </c>
      <c r="B78" s="76" t="s">
        <v>197</v>
      </c>
      <c r="C78" s="76" t="s">
        <v>201</v>
      </c>
      <c r="D78" s="76" t="s">
        <v>171</v>
      </c>
      <c r="E78" s="77">
        <f>E79</f>
        <v>30</v>
      </c>
      <c r="F78" s="77">
        <f>F79</f>
        <v>27.8</v>
      </c>
    </row>
    <row r="79" spans="1:6" ht="36.75" customHeight="1">
      <c r="A79" s="87" t="s">
        <v>172</v>
      </c>
      <c r="B79" s="80" t="s">
        <v>197</v>
      </c>
      <c r="C79" s="80" t="s">
        <v>201</v>
      </c>
      <c r="D79" s="80" t="s">
        <v>173</v>
      </c>
      <c r="E79" s="81">
        <v>30</v>
      </c>
      <c r="F79" s="81">
        <v>27.8</v>
      </c>
    </row>
    <row r="80" spans="1:6" ht="81.75" customHeight="1">
      <c r="A80" s="88" t="s">
        <v>204</v>
      </c>
      <c r="B80" s="73" t="s">
        <v>197</v>
      </c>
      <c r="C80" s="73" t="s">
        <v>205</v>
      </c>
      <c r="D80" s="73"/>
      <c r="E80" s="74">
        <f>E81</f>
        <v>105.1</v>
      </c>
      <c r="F80" s="74">
        <f>F81</f>
        <v>0</v>
      </c>
    </row>
    <row r="81" spans="1:6" ht="50.25" customHeight="1">
      <c r="A81" s="78" t="s">
        <v>164</v>
      </c>
      <c r="B81" s="76" t="s">
        <v>197</v>
      </c>
      <c r="C81" s="76" t="s">
        <v>205</v>
      </c>
      <c r="D81" s="76" t="s">
        <v>165</v>
      </c>
      <c r="E81" s="77">
        <f>E82</f>
        <v>105.1</v>
      </c>
      <c r="F81" s="77">
        <f>F82</f>
        <v>0</v>
      </c>
    </row>
    <row r="82" spans="1:6" ht="67.5" customHeight="1">
      <c r="A82" s="79" t="s">
        <v>166</v>
      </c>
      <c r="B82" s="80" t="s">
        <v>197</v>
      </c>
      <c r="C82" s="80" t="s">
        <v>205</v>
      </c>
      <c r="D82" s="80" t="s">
        <v>167</v>
      </c>
      <c r="E82" s="81">
        <v>105.1</v>
      </c>
      <c r="F82" s="81">
        <v>0</v>
      </c>
    </row>
    <row r="83" spans="1:6" ht="96.75" customHeight="1">
      <c r="A83" s="96" t="s">
        <v>206</v>
      </c>
      <c r="B83" s="89" t="s">
        <v>197</v>
      </c>
      <c r="C83" s="73" t="s">
        <v>207</v>
      </c>
      <c r="D83" s="73"/>
      <c r="E83" s="74">
        <f>E84</f>
        <v>10</v>
      </c>
      <c r="F83" s="74">
        <f>F84</f>
        <v>3</v>
      </c>
    </row>
    <row r="84" spans="1:6" ht="61.5" customHeight="1">
      <c r="A84" s="78" t="s">
        <v>164</v>
      </c>
      <c r="B84" s="90" t="s">
        <v>197</v>
      </c>
      <c r="C84" s="76" t="s">
        <v>207</v>
      </c>
      <c r="D84" s="76" t="s">
        <v>165</v>
      </c>
      <c r="E84" s="77">
        <f>E85</f>
        <v>10</v>
      </c>
      <c r="F84" s="77">
        <f>F85</f>
        <v>3</v>
      </c>
    </row>
    <row r="85" spans="1:6" ht="73.5" customHeight="1">
      <c r="A85" s="79" t="s">
        <v>166</v>
      </c>
      <c r="B85" s="97" t="s">
        <v>197</v>
      </c>
      <c r="C85" s="80" t="s">
        <v>207</v>
      </c>
      <c r="D85" s="80" t="s">
        <v>167</v>
      </c>
      <c r="E85" s="81">
        <v>10</v>
      </c>
      <c r="F85" s="81">
        <v>3</v>
      </c>
    </row>
    <row r="86" spans="1:6" ht="123.75" customHeight="1">
      <c r="A86" s="98" t="s">
        <v>208</v>
      </c>
      <c r="B86" s="73" t="s">
        <v>197</v>
      </c>
      <c r="C86" s="73" t="s">
        <v>209</v>
      </c>
      <c r="D86" s="73"/>
      <c r="E86" s="74">
        <f>E87</f>
        <v>496.8</v>
      </c>
      <c r="F86" s="74">
        <f>F87</f>
        <v>115.3</v>
      </c>
    </row>
    <row r="87" spans="1:6" ht="49.5" customHeight="1">
      <c r="A87" s="99" t="s">
        <v>210</v>
      </c>
      <c r="B87" s="76" t="s">
        <v>197</v>
      </c>
      <c r="C87" s="76" t="s">
        <v>209</v>
      </c>
      <c r="D87" s="76" t="s">
        <v>211</v>
      </c>
      <c r="E87" s="77">
        <f>E88</f>
        <v>496.8</v>
      </c>
      <c r="F87" s="77">
        <f>F88</f>
        <v>115.3</v>
      </c>
    </row>
    <row r="88" spans="1:6" ht="45" customHeight="1">
      <c r="A88" s="100" t="s">
        <v>212</v>
      </c>
      <c r="B88" s="80" t="s">
        <v>197</v>
      </c>
      <c r="C88" s="80" t="s">
        <v>209</v>
      </c>
      <c r="D88" s="80" t="s">
        <v>213</v>
      </c>
      <c r="E88" s="81">
        <v>496.8</v>
      </c>
      <c r="F88" s="81">
        <v>115.3</v>
      </c>
    </row>
    <row r="89" spans="1:6" ht="72" customHeight="1">
      <c r="A89" s="69" t="s">
        <v>214</v>
      </c>
      <c r="B89" s="101" t="s">
        <v>215</v>
      </c>
      <c r="C89" s="101"/>
      <c r="D89" s="101"/>
      <c r="E89" s="71">
        <f>E90+E105</f>
        <v>3327.6000000000004</v>
      </c>
      <c r="F89" s="71">
        <f>F90+F105</f>
        <v>866.1</v>
      </c>
    </row>
    <row r="90" spans="1:6" ht="86.25" customHeight="1">
      <c r="A90" s="82" t="s">
        <v>216</v>
      </c>
      <c r="B90" s="89" t="s">
        <v>217</v>
      </c>
      <c r="C90" s="73"/>
      <c r="D90" s="73"/>
      <c r="E90" s="74">
        <f>E91+E94+E102+E97</f>
        <v>3297.6000000000004</v>
      </c>
      <c r="F90" s="74">
        <f>F91+F94+F102+F97</f>
        <v>866.1</v>
      </c>
    </row>
    <row r="91" spans="1:6" ht="93" customHeight="1">
      <c r="A91" s="102" t="s">
        <v>208</v>
      </c>
      <c r="B91" s="103" t="s">
        <v>217</v>
      </c>
      <c r="C91" s="104" t="s">
        <v>218</v>
      </c>
      <c r="D91" s="104"/>
      <c r="E91" s="105">
        <f>E92</f>
        <v>249.6</v>
      </c>
      <c r="F91" s="105">
        <f>F92</f>
        <v>65.2</v>
      </c>
    </row>
    <row r="92" spans="1:6" ht="39" customHeight="1">
      <c r="A92" s="106" t="s">
        <v>219</v>
      </c>
      <c r="B92" s="90" t="s">
        <v>217</v>
      </c>
      <c r="C92" s="76" t="s">
        <v>218</v>
      </c>
      <c r="D92" s="76" t="s">
        <v>211</v>
      </c>
      <c r="E92" s="77">
        <f>E93</f>
        <v>249.6</v>
      </c>
      <c r="F92" s="77">
        <f>F93</f>
        <v>65.2</v>
      </c>
    </row>
    <row r="93" spans="1:6" ht="39" customHeight="1">
      <c r="A93" s="107" t="s">
        <v>212</v>
      </c>
      <c r="B93" s="91" t="s">
        <v>217</v>
      </c>
      <c r="C93" s="80" t="s">
        <v>218</v>
      </c>
      <c r="D93" s="80" t="s">
        <v>213</v>
      </c>
      <c r="E93" s="81">
        <v>249.6</v>
      </c>
      <c r="F93" s="81">
        <v>65.2</v>
      </c>
    </row>
    <row r="94" spans="1:6" ht="114.75" customHeight="1">
      <c r="A94" s="108" t="s">
        <v>208</v>
      </c>
      <c r="B94" s="89" t="s">
        <v>217</v>
      </c>
      <c r="C94" s="73" t="s">
        <v>220</v>
      </c>
      <c r="D94" s="73"/>
      <c r="E94" s="74">
        <f>E95</f>
        <v>21.4</v>
      </c>
      <c r="F94" s="74">
        <f>F95</f>
        <v>0</v>
      </c>
    </row>
    <row r="95" spans="1:6" ht="33.75" customHeight="1">
      <c r="A95" s="106" t="s">
        <v>219</v>
      </c>
      <c r="B95" s="90" t="s">
        <v>217</v>
      </c>
      <c r="C95" s="76" t="s">
        <v>220</v>
      </c>
      <c r="D95" s="76" t="s">
        <v>211</v>
      </c>
      <c r="E95" s="77">
        <f>E96</f>
        <v>21.4</v>
      </c>
      <c r="F95" s="77">
        <f>F96</f>
        <v>0</v>
      </c>
    </row>
    <row r="96" spans="1:6" ht="39" customHeight="1">
      <c r="A96" s="107" t="s">
        <v>212</v>
      </c>
      <c r="B96" s="91" t="s">
        <v>217</v>
      </c>
      <c r="C96" s="80" t="s">
        <v>220</v>
      </c>
      <c r="D96" s="80" t="s">
        <v>213</v>
      </c>
      <c r="E96" s="81">
        <v>21.4</v>
      </c>
      <c r="F96" s="81">
        <v>0</v>
      </c>
    </row>
    <row r="97" spans="1:6" ht="45" customHeight="1">
      <c r="A97" s="82" t="s">
        <v>221</v>
      </c>
      <c r="B97" s="73" t="s">
        <v>217</v>
      </c>
      <c r="C97" s="73" t="s">
        <v>222</v>
      </c>
      <c r="D97" s="73"/>
      <c r="E97" s="74">
        <f>E98+E100</f>
        <v>2781.4</v>
      </c>
      <c r="F97" s="74">
        <f>F98+F100</f>
        <v>800.9</v>
      </c>
    </row>
    <row r="98" spans="1:6" ht="128.25" customHeight="1">
      <c r="A98" s="78" t="s">
        <v>156</v>
      </c>
      <c r="B98" s="76" t="s">
        <v>217</v>
      </c>
      <c r="C98" s="76" t="s">
        <v>222</v>
      </c>
      <c r="D98" s="76" t="s">
        <v>157</v>
      </c>
      <c r="E98" s="77">
        <f>E99</f>
        <v>2731.4</v>
      </c>
      <c r="F98" s="77">
        <f>F99</f>
        <v>800.9</v>
      </c>
    </row>
    <row r="99" spans="1:6" ht="57" customHeight="1">
      <c r="A99" s="87" t="s">
        <v>202</v>
      </c>
      <c r="B99" s="80" t="s">
        <v>217</v>
      </c>
      <c r="C99" s="80" t="s">
        <v>222</v>
      </c>
      <c r="D99" s="80" t="s">
        <v>203</v>
      </c>
      <c r="E99" s="81">
        <v>2731.4</v>
      </c>
      <c r="F99" s="81">
        <v>800.9</v>
      </c>
    </row>
    <row r="100" spans="1:6" ht="62.25" customHeight="1">
      <c r="A100" s="78" t="s">
        <v>164</v>
      </c>
      <c r="B100" s="76" t="s">
        <v>217</v>
      </c>
      <c r="C100" s="76" t="s">
        <v>222</v>
      </c>
      <c r="D100" s="76" t="s">
        <v>165</v>
      </c>
      <c r="E100" s="77">
        <f>E101</f>
        <v>50</v>
      </c>
      <c r="F100" s="77">
        <f>F101</f>
        <v>0</v>
      </c>
    </row>
    <row r="101" spans="1:6" ht="66.75" customHeight="1">
      <c r="A101" s="79" t="s">
        <v>166</v>
      </c>
      <c r="B101" s="80" t="s">
        <v>217</v>
      </c>
      <c r="C101" s="80" t="s">
        <v>222</v>
      </c>
      <c r="D101" s="80" t="s">
        <v>167</v>
      </c>
      <c r="E101" s="81">
        <v>50</v>
      </c>
      <c r="F101" s="81">
        <v>0</v>
      </c>
    </row>
    <row r="102" spans="1:6" ht="102.75" customHeight="1">
      <c r="A102" s="82" t="s">
        <v>223</v>
      </c>
      <c r="B102" s="89" t="s">
        <v>217</v>
      </c>
      <c r="C102" s="73" t="s">
        <v>224</v>
      </c>
      <c r="D102" s="73"/>
      <c r="E102" s="74">
        <f>E103</f>
        <v>245.2</v>
      </c>
      <c r="F102" s="74">
        <f>F103</f>
        <v>0</v>
      </c>
    </row>
    <row r="103" spans="1:6" ht="41.25" customHeight="1">
      <c r="A103" s="78" t="s">
        <v>164</v>
      </c>
      <c r="B103" s="90" t="s">
        <v>217</v>
      </c>
      <c r="C103" s="76" t="s">
        <v>224</v>
      </c>
      <c r="D103" s="76" t="s">
        <v>165</v>
      </c>
      <c r="E103" s="77">
        <f>E104</f>
        <v>245.2</v>
      </c>
      <c r="F103" s="77">
        <f>F104</f>
        <v>0</v>
      </c>
    </row>
    <row r="104" spans="1:6" ht="70.5" customHeight="1">
      <c r="A104" s="79" t="s">
        <v>166</v>
      </c>
      <c r="B104" s="91" t="s">
        <v>217</v>
      </c>
      <c r="C104" s="80" t="s">
        <v>224</v>
      </c>
      <c r="D104" s="80" t="s">
        <v>167</v>
      </c>
      <c r="E104" s="81">
        <v>245.2</v>
      </c>
      <c r="F104" s="81">
        <v>0</v>
      </c>
    </row>
    <row r="105" spans="1:6" ht="71.25" customHeight="1">
      <c r="A105" s="109" t="s">
        <v>225</v>
      </c>
      <c r="B105" s="89" t="s">
        <v>226</v>
      </c>
      <c r="C105" s="80"/>
      <c r="D105" s="80"/>
      <c r="E105" s="74">
        <f>E106+E109+E112</f>
        <v>30</v>
      </c>
      <c r="F105" s="74">
        <f>F106+F109+F112</f>
        <v>0</v>
      </c>
    </row>
    <row r="106" spans="1:6" ht="76.5" customHeight="1">
      <c r="A106" s="82" t="s">
        <v>227</v>
      </c>
      <c r="B106" s="73" t="s">
        <v>226</v>
      </c>
      <c r="C106" s="73" t="s">
        <v>228</v>
      </c>
      <c r="D106" s="73"/>
      <c r="E106" s="74">
        <f>E107</f>
        <v>10</v>
      </c>
      <c r="F106" s="74">
        <f>F107</f>
        <v>0</v>
      </c>
    </row>
    <row r="107" spans="1:6" ht="55.5" customHeight="1">
      <c r="A107" s="78" t="s">
        <v>164</v>
      </c>
      <c r="B107" s="76" t="s">
        <v>226</v>
      </c>
      <c r="C107" s="76" t="s">
        <v>228</v>
      </c>
      <c r="D107" s="76" t="s">
        <v>165</v>
      </c>
      <c r="E107" s="77">
        <f>E108</f>
        <v>10</v>
      </c>
      <c r="F107" s="77">
        <f>F108</f>
        <v>0</v>
      </c>
    </row>
    <row r="108" spans="1:6" ht="59.25" customHeight="1">
      <c r="A108" s="79" t="s">
        <v>166</v>
      </c>
      <c r="B108" s="80" t="s">
        <v>226</v>
      </c>
      <c r="C108" s="80" t="s">
        <v>228</v>
      </c>
      <c r="D108" s="80" t="s">
        <v>167</v>
      </c>
      <c r="E108" s="81">
        <v>10</v>
      </c>
      <c r="F108" s="81">
        <v>0</v>
      </c>
    </row>
    <row r="109" spans="1:6" ht="118.5" customHeight="1">
      <c r="A109" s="82" t="s">
        <v>229</v>
      </c>
      <c r="B109" s="73" t="s">
        <v>226</v>
      </c>
      <c r="C109" s="73" t="s">
        <v>230</v>
      </c>
      <c r="D109" s="73"/>
      <c r="E109" s="74">
        <f>E110</f>
        <v>10</v>
      </c>
      <c r="F109" s="74">
        <f>F110</f>
        <v>0</v>
      </c>
    </row>
    <row r="110" spans="1:6" ht="55.5" customHeight="1">
      <c r="A110" s="78" t="s">
        <v>164</v>
      </c>
      <c r="B110" s="76" t="s">
        <v>226</v>
      </c>
      <c r="C110" s="76" t="s">
        <v>230</v>
      </c>
      <c r="D110" s="76" t="s">
        <v>165</v>
      </c>
      <c r="E110" s="77">
        <f>E111</f>
        <v>10</v>
      </c>
      <c r="F110" s="77">
        <f>F111</f>
        <v>0</v>
      </c>
    </row>
    <row r="111" spans="1:6" ht="55.5" customHeight="1">
      <c r="A111" s="79" t="s">
        <v>166</v>
      </c>
      <c r="B111" s="80" t="s">
        <v>226</v>
      </c>
      <c r="C111" s="80" t="s">
        <v>230</v>
      </c>
      <c r="D111" s="80" t="s">
        <v>167</v>
      </c>
      <c r="E111" s="81">
        <v>10</v>
      </c>
      <c r="F111" s="81">
        <v>0</v>
      </c>
    </row>
    <row r="112" spans="1:6" ht="55.5" customHeight="1">
      <c r="A112" s="82" t="s">
        <v>231</v>
      </c>
      <c r="B112" s="73" t="s">
        <v>226</v>
      </c>
      <c r="C112" s="73" t="s">
        <v>232</v>
      </c>
      <c r="D112" s="73"/>
      <c r="E112" s="74">
        <f>E113</f>
        <v>10</v>
      </c>
      <c r="F112" s="74">
        <f>F113</f>
        <v>0</v>
      </c>
    </row>
    <row r="113" spans="1:6" ht="55.5" customHeight="1">
      <c r="A113" s="78" t="s">
        <v>164</v>
      </c>
      <c r="B113" s="76" t="s">
        <v>226</v>
      </c>
      <c r="C113" s="76" t="s">
        <v>232</v>
      </c>
      <c r="D113" s="76" t="s">
        <v>165</v>
      </c>
      <c r="E113" s="77">
        <f>E114</f>
        <v>10</v>
      </c>
      <c r="F113" s="77">
        <f>F114</f>
        <v>0</v>
      </c>
    </row>
    <row r="114" spans="1:6" ht="55.5" customHeight="1">
      <c r="A114" s="79" t="s">
        <v>166</v>
      </c>
      <c r="B114" s="80" t="s">
        <v>226</v>
      </c>
      <c r="C114" s="80" t="s">
        <v>232</v>
      </c>
      <c r="D114" s="80" t="s">
        <v>167</v>
      </c>
      <c r="E114" s="81">
        <v>10</v>
      </c>
      <c r="F114" s="81">
        <v>0</v>
      </c>
    </row>
    <row r="115" spans="1:6" ht="26.25" customHeight="1">
      <c r="A115" s="69" t="s">
        <v>233</v>
      </c>
      <c r="B115" s="101" t="s">
        <v>234</v>
      </c>
      <c r="C115" s="101"/>
      <c r="D115" s="101"/>
      <c r="E115" s="71">
        <f>E117+E127+E130+E140+E120</f>
        <v>26645.599999999995</v>
      </c>
      <c r="F115" s="71">
        <f>F117+F127+F130+F140+F120</f>
        <v>689.6</v>
      </c>
    </row>
    <row r="116" spans="1:6" ht="21.75" customHeight="1">
      <c r="A116" s="82" t="s">
        <v>235</v>
      </c>
      <c r="B116" s="73" t="s">
        <v>236</v>
      </c>
      <c r="C116" s="73"/>
      <c r="D116" s="73"/>
      <c r="E116" s="74">
        <f t="shared" ref="E116:F118" si="1">E117</f>
        <v>75</v>
      </c>
      <c r="F116" s="74">
        <f t="shared" si="1"/>
        <v>0</v>
      </c>
    </row>
    <row r="117" spans="1:6" ht="84.75" customHeight="1">
      <c r="A117" s="82" t="s">
        <v>237</v>
      </c>
      <c r="B117" s="73" t="s">
        <v>236</v>
      </c>
      <c r="C117" s="73" t="s">
        <v>238</v>
      </c>
      <c r="D117" s="73"/>
      <c r="E117" s="74">
        <f t="shared" si="1"/>
        <v>75</v>
      </c>
      <c r="F117" s="74">
        <f t="shared" si="1"/>
        <v>0</v>
      </c>
    </row>
    <row r="118" spans="1:6" ht="55.5" customHeight="1">
      <c r="A118" s="110" t="s">
        <v>239</v>
      </c>
      <c r="B118" s="76" t="s">
        <v>236</v>
      </c>
      <c r="C118" s="76" t="s">
        <v>238</v>
      </c>
      <c r="D118" s="76" t="s">
        <v>240</v>
      </c>
      <c r="E118" s="77">
        <f t="shared" si="1"/>
        <v>75</v>
      </c>
      <c r="F118" s="77">
        <f t="shared" si="1"/>
        <v>0</v>
      </c>
    </row>
    <row r="119" spans="1:6" ht="37.5" customHeight="1">
      <c r="A119" s="95" t="s">
        <v>241</v>
      </c>
      <c r="B119" s="80" t="s">
        <v>236</v>
      </c>
      <c r="C119" s="80" t="s">
        <v>238</v>
      </c>
      <c r="D119" s="80" t="s">
        <v>242</v>
      </c>
      <c r="E119" s="81">
        <v>75</v>
      </c>
      <c r="F119" s="81">
        <v>0</v>
      </c>
    </row>
    <row r="120" spans="1:6" ht="37.5" hidden="1" customHeight="1">
      <c r="A120" s="111" t="s">
        <v>243</v>
      </c>
      <c r="B120" s="73" t="s">
        <v>244</v>
      </c>
      <c r="C120" s="73"/>
      <c r="D120" s="73"/>
      <c r="E120" s="74">
        <f>E121+E124</f>
        <v>0</v>
      </c>
      <c r="F120" s="74">
        <f>F121+F124</f>
        <v>0</v>
      </c>
    </row>
    <row r="121" spans="1:6" ht="75.75" hidden="1" customHeight="1">
      <c r="A121" s="112" t="s">
        <v>245</v>
      </c>
      <c r="B121" s="73" t="s">
        <v>244</v>
      </c>
      <c r="C121" s="73" t="s">
        <v>246</v>
      </c>
      <c r="D121" s="73"/>
      <c r="E121" s="74">
        <f>E122</f>
        <v>0</v>
      </c>
      <c r="F121" s="74">
        <f>F122</f>
        <v>0</v>
      </c>
    </row>
    <row r="122" spans="1:6" ht="55.5" hidden="1" customHeight="1">
      <c r="A122" s="78" t="s">
        <v>164</v>
      </c>
      <c r="B122" s="80" t="s">
        <v>244</v>
      </c>
      <c r="C122" s="80" t="s">
        <v>246</v>
      </c>
      <c r="D122" s="80" t="s">
        <v>165</v>
      </c>
      <c r="E122" s="81">
        <v>0</v>
      </c>
      <c r="F122" s="81">
        <v>0</v>
      </c>
    </row>
    <row r="123" spans="1:6" ht="55.5" hidden="1" customHeight="1">
      <c r="A123" s="79" t="s">
        <v>166</v>
      </c>
      <c r="B123" s="80" t="s">
        <v>244</v>
      </c>
      <c r="C123" s="80" t="s">
        <v>246</v>
      </c>
      <c r="D123" s="80" t="s">
        <v>167</v>
      </c>
      <c r="E123" s="81">
        <v>0</v>
      </c>
      <c r="F123" s="81">
        <v>0</v>
      </c>
    </row>
    <row r="124" spans="1:6" ht="81.75" hidden="1" customHeight="1">
      <c r="A124" s="113" t="s">
        <v>247</v>
      </c>
      <c r="B124" s="73" t="s">
        <v>244</v>
      </c>
      <c r="C124" s="73" t="s">
        <v>248</v>
      </c>
      <c r="D124" s="73"/>
      <c r="E124" s="74">
        <f>E125</f>
        <v>0</v>
      </c>
      <c r="F124" s="74">
        <f>F125</f>
        <v>0</v>
      </c>
    </row>
    <row r="125" spans="1:6" ht="55.5" hidden="1" customHeight="1">
      <c r="A125" s="78" t="s">
        <v>164</v>
      </c>
      <c r="B125" s="80" t="s">
        <v>244</v>
      </c>
      <c r="C125" s="80" t="s">
        <v>248</v>
      </c>
      <c r="D125" s="80" t="s">
        <v>165</v>
      </c>
      <c r="E125" s="81">
        <v>0</v>
      </c>
      <c r="F125" s="81">
        <v>0</v>
      </c>
    </row>
    <row r="126" spans="1:6" ht="55.5" hidden="1" customHeight="1">
      <c r="A126" s="79" t="s">
        <v>166</v>
      </c>
      <c r="B126" s="80" t="s">
        <v>244</v>
      </c>
      <c r="C126" s="80" t="s">
        <v>248</v>
      </c>
      <c r="D126" s="80" t="s">
        <v>167</v>
      </c>
      <c r="E126" s="81">
        <v>0</v>
      </c>
      <c r="F126" s="81">
        <v>0</v>
      </c>
    </row>
    <row r="127" spans="1:6" ht="130.5" customHeight="1">
      <c r="A127" s="108" t="s">
        <v>208</v>
      </c>
      <c r="B127" s="73" t="s">
        <v>249</v>
      </c>
      <c r="C127" s="73" t="s">
        <v>250</v>
      </c>
      <c r="D127" s="114"/>
      <c r="E127" s="74">
        <f>E128</f>
        <v>30.3</v>
      </c>
      <c r="F127" s="74">
        <f>F128</f>
        <v>0</v>
      </c>
    </row>
    <row r="128" spans="1:6" ht="35.25" customHeight="1">
      <c r="A128" s="106" t="s">
        <v>219</v>
      </c>
      <c r="B128" s="76" t="s">
        <v>249</v>
      </c>
      <c r="C128" s="76" t="s">
        <v>250</v>
      </c>
      <c r="D128" s="76" t="s">
        <v>211</v>
      </c>
      <c r="E128" s="77">
        <f>E129</f>
        <v>30.3</v>
      </c>
      <c r="F128" s="77">
        <f>F129</f>
        <v>0</v>
      </c>
    </row>
    <row r="129" spans="1:6" ht="37.5" customHeight="1">
      <c r="A129" s="107" t="s">
        <v>212</v>
      </c>
      <c r="B129" s="80" t="s">
        <v>249</v>
      </c>
      <c r="C129" s="80" t="s">
        <v>250</v>
      </c>
      <c r="D129" s="80" t="s">
        <v>213</v>
      </c>
      <c r="E129" s="81">
        <v>30.3</v>
      </c>
      <c r="F129" s="81">
        <v>0</v>
      </c>
    </row>
    <row r="130" spans="1:6" ht="28.5" customHeight="1">
      <c r="A130" s="115" t="s">
        <v>251</v>
      </c>
      <c r="B130" s="73" t="s">
        <v>252</v>
      </c>
      <c r="C130" s="73"/>
      <c r="D130" s="73"/>
      <c r="E130" s="74">
        <f>E131+E134+E137</f>
        <v>26333.199999999997</v>
      </c>
      <c r="F130" s="74">
        <f>F131+F134+F137</f>
        <v>656.5</v>
      </c>
    </row>
    <row r="131" spans="1:6" ht="40.5" customHeight="1">
      <c r="A131" s="82" t="s">
        <v>253</v>
      </c>
      <c r="B131" s="73" t="s">
        <v>252</v>
      </c>
      <c r="C131" s="73" t="s">
        <v>254</v>
      </c>
      <c r="D131" s="73"/>
      <c r="E131" s="74">
        <f>E132</f>
        <v>5908.2</v>
      </c>
      <c r="F131" s="74">
        <f>F132</f>
        <v>656.5</v>
      </c>
    </row>
    <row r="132" spans="1:6" ht="55.5" customHeight="1">
      <c r="A132" s="78" t="s">
        <v>164</v>
      </c>
      <c r="B132" s="76" t="s">
        <v>252</v>
      </c>
      <c r="C132" s="76" t="s">
        <v>254</v>
      </c>
      <c r="D132" s="76" t="s">
        <v>165</v>
      </c>
      <c r="E132" s="77">
        <f>E133</f>
        <v>5908.2</v>
      </c>
      <c r="F132" s="77">
        <f>F133</f>
        <v>656.5</v>
      </c>
    </row>
    <row r="133" spans="1:6" ht="55.5" customHeight="1">
      <c r="A133" s="79" t="s">
        <v>166</v>
      </c>
      <c r="B133" s="80" t="s">
        <v>252</v>
      </c>
      <c r="C133" s="80" t="s">
        <v>254</v>
      </c>
      <c r="D133" s="80" t="s">
        <v>167</v>
      </c>
      <c r="E133" s="81">
        <v>5908.2</v>
      </c>
      <c r="F133" s="81">
        <v>656.5</v>
      </c>
    </row>
    <row r="134" spans="1:6" ht="112.5" customHeight="1">
      <c r="A134" s="116" t="s">
        <v>255</v>
      </c>
      <c r="B134" s="73" t="s">
        <v>252</v>
      </c>
      <c r="C134" s="73" t="s">
        <v>256</v>
      </c>
      <c r="D134" s="73"/>
      <c r="E134" s="117">
        <f>E135</f>
        <v>13171.1</v>
      </c>
      <c r="F134" s="117">
        <f>F135</f>
        <v>0</v>
      </c>
    </row>
    <row r="135" spans="1:6" ht="55.5" customHeight="1">
      <c r="A135" s="78" t="s">
        <v>164</v>
      </c>
      <c r="B135" s="76" t="s">
        <v>252</v>
      </c>
      <c r="C135" s="80" t="s">
        <v>256</v>
      </c>
      <c r="D135" s="76" t="s">
        <v>165</v>
      </c>
      <c r="E135" s="118">
        <f>E136</f>
        <v>13171.1</v>
      </c>
      <c r="F135" s="118">
        <f>F136</f>
        <v>0</v>
      </c>
    </row>
    <row r="136" spans="1:6" ht="55.5" customHeight="1">
      <c r="A136" s="79" t="s">
        <v>166</v>
      </c>
      <c r="B136" s="80" t="s">
        <v>252</v>
      </c>
      <c r="C136" s="80" t="s">
        <v>256</v>
      </c>
      <c r="D136" s="80" t="s">
        <v>167</v>
      </c>
      <c r="E136" s="119">
        <v>13171.1</v>
      </c>
      <c r="F136" s="119">
        <v>0</v>
      </c>
    </row>
    <row r="137" spans="1:6" ht="101.25" customHeight="1">
      <c r="A137" s="82" t="s">
        <v>257</v>
      </c>
      <c r="B137" s="73" t="s">
        <v>252</v>
      </c>
      <c r="C137" s="73" t="s">
        <v>258</v>
      </c>
      <c r="D137" s="73"/>
      <c r="E137" s="74">
        <f>E138</f>
        <v>7253.9</v>
      </c>
      <c r="F137" s="74">
        <f>F138</f>
        <v>0</v>
      </c>
    </row>
    <row r="138" spans="1:6" ht="55.5" customHeight="1">
      <c r="A138" s="78" t="s">
        <v>164</v>
      </c>
      <c r="B138" s="76" t="s">
        <v>252</v>
      </c>
      <c r="C138" s="76" t="s">
        <v>258</v>
      </c>
      <c r="D138" s="76" t="s">
        <v>165</v>
      </c>
      <c r="E138" s="77">
        <f>E139</f>
        <v>7253.9</v>
      </c>
      <c r="F138" s="77">
        <f>F139</f>
        <v>0</v>
      </c>
    </row>
    <row r="139" spans="1:6" ht="55.5" customHeight="1">
      <c r="A139" s="79" t="s">
        <v>166</v>
      </c>
      <c r="B139" s="80" t="s">
        <v>252</v>
      </c>
      <c r="C139" s="80" t="s">
        <v>258</v>
      </c>
      <c r="D139" s="80" t="s">
        <v>167</v>
      </c>
      <c r="E139" s="81">
        <v>7253.9</v>
      </c>
      <c r="F139" s="81">
        <v>0</v>
      </c>
    </row>
    <row r="140" spans="1:6" ht="42.75" customHeight="1">
      <c r="A140" s="120" t="s">
        <v>259</v>
      </c>
      <c r="B140" s="121" t="s">
        <v>260</v>
      </c>
      <c r="C140" s="122"/>
      <c r="D140" s="122"/>
      <c r="E140" s="123">
        <f>E141+E144</f>
        <v>207.1</v>
      </c>
      <c r="F140" s="123">
        <f>F141+F144</f>
        <v>33.1</v>
      </c>
    </row>
    <row r="141" spans="1:6" ht="103.5" customHeight="1">
      <c r="A141" s="115" t="s">
        <v>261</v>
      </c>
      <c r="B141" s="89" t="s">
        <v>260</v>
      </c>
      <c r="C141" s="73" t="s">
        <v>262</v>
      </c>
      <c r="D141" s="73"/>
      <c r="E141" s="74">
        <f>E142</f>
        <v>20</v>
      </c>
      <c r="F141" s="74">
        <f>F142</f>
        <v>0</v>
      </c>
    </row>
    <row r="142" spans="1:6" ht="55.5" customHeight="1">
      <c r="A142" s="78" t="s">
        <v>164</v>
      </c>
      <c r="B142" s="90" t="s">
        <v>260</v>
      </c>
      <c r="C142" s="76" t="s">
        <v>262</v>
      </c>
      <c r="D142" s="76" t="s">
        <v>165</v>
      </c>
      <c r="E142" s="77">
        <f>E143</f>
        <v>20</v>
      </c>
      <c r="F142" s="77">
        <f>F143</f>
        <v>0</v>
      </c>
    </row>
    <row r="143" spans="1:6" ht="55.5" customHeight="1">
      <c r="A143" s="79" t="s">
        <v>166</v>
      </c>
      <c r="B143" s="91" t="s">
        <v>260</v>
      </c>
      <c r="C143" s="80" t="s">
        <v>262</v>
      </c>
      <c r="D143" s="80" t="s">
        <v>167</v>
      </c>
      <c r="E143" s="81">
        <v>20</v>
      </c>
      <c r="F143" s="81">
        <v>0</v>
      </c>
    </row>
    <row r="144" spans="1:6" ht="42.75" customHeight="1">
      <c r="A144" s="115" t="s">
        <v>263</v>
      </c>
      <c r="B144" s="89" t="s">
        <v>260</v>
      </c>
      <c r="C144" s="89" t="s">
        <v>264</v>
      </c>
      <c r="D144" s="73"/>
      <c r="E144" s="74">
        <f>E145</f>
        <v>187.1</v>
      </c>
      <c r="F144" s="74">
        <f>F145</f>
        <v>33.1</v>
      </c>
    </row>
    <row r="145" spans="1:6" ht="28.5" customHeight="1">
      <c r="A145" s="106" t="s">
        <v>219</v>
      </c>
      <c r="B145" s="90" t="s">
        <v>260</v>
      </c>
      <c r="C145" s="90" t="s">
        <v>264</v>
      </c>
      <c r="D145" s="76" t="s">
        <v>211</v>
      </c>
      <c r="E145" s="77">
        <f>E146</f>
        <v>187.1</v>
      </c>
      <c r="F145" s="77">
        <f>F146</f>
        <v>33.1</v>
      </c>
    </row>
    <row r="146" spans="1:6" ht="35.25" customHeight="1">
      <c r="A146" s="107" t="s">
        <v>212</v>
      </c>
      <c r="B146" s="91" t="s">
        <v>260</v>
      </c>
      <c r="C146" s="91" t="s">
        <v>264</v>
      </c>
      <c r="D146" s="80" t="s">
        <v>213</v>
      </c>
      <c r="E146" s="81">
        <v>187.1</v>
      </c>
      <c r="F146" s="81">
        <v>33.1</v>
      </c>
    </row>
    <row r="147" spans="1:6" ht="40.5" customHeight="1">
      <c r="A147" s="124" t="s">
        <v>265</v>
      </c>
      <c r="B147" s="125" t="s">
        <v>266</v>
      </c>
      <c r="C147" s="126"/>
      <c r="D147" s="126"/>
      <c r="E147" s="127">
        <f>E148+E152+E161</f>
        <v>2264.7999999999997</v>
      </c>
      <c r="F147" s="127">
        <f>F148+F152+F161</f>
        <v>50.8</v>
      </c>
    </row>
    <row r="148" spans="1:6" ht="34.5" customHeight="1">
      <c r="A148" s="128" t="s">
        <v>267</v>
      </c>
      <c r="B148" s="89" t="s">
        <v>268</v>
      </c>
      <c r="C148" s="76"/>
      <c r="D148" s="76"/>
      <c r="E148" s="74">
        <f t="shared" ref="E148:F150" si="2">E149</f>
        <v>2.1</v>
      </c>
      <c r="F148" s="74">
        <f t="shared" si="2"/>
        <v>0</v>
      </c>
    </row>
    <row r="149" spans="1:6" ht="121.5" customHeight="1">
      <c r="A149" s="108" t="s">
        <v>208</v>
      </c>
      <c r="B149" s="89" t="s">
        <v>268</v>
      </c>
      <c r="C149" s="73" t="s">
        <v>269</v>
      </c>
      <c r="D149" s="73"/>
      <c r="E149" s="74">
        <f t="shared" si="2"/>
        <v>2.1</v>
      </c>
      <c r="F149" s="74">
        <f t="shared" si="2"/>
        <v>0</v>
      </c>
    </row>
    <row r="150" spans="1:6" ht="32.25" customHeight="1">
      <c r="A150" s="106" t="s">
        <v>219</v>
      </c>
      <c r="B150" s="90" t="s">
        <v>268</v>
      </c>
      <c r="C150" s="76" t="s">
        <v>269</v>
      </c>
      <c r="D150" s="76" t="s">
        <v>211</v>
      </c>
      <c r="E150" s="77">
        <f t="shared" si="2"/>
        <v>2.1</v>
      </c>
      <c r="F150" s="77">
        <f t="shared" si="2"/>
        <v>0</v>
      </c>
    </row>
    <row r="151" spans="1:6" ht="35.25" customHeight="1">
      <c r="A151" s="107" t="s">
        <v>212</v>
      </c>
      <c r="B151" s="91" t="s">
        <v>268</v>
      </c>
      <c r="C151" s="80" t="s">
        <v>269</v>
      </c>
      <c r="D151" s="80" t="s">
        <v>213</v>
      </c>
      <c r="E151" s="81">
        <v>2.1</v>
      </c>
      <c r="F151" s="81">
        <v>0</v>
      </c>
    </row>
    <row r="152" spans="1:6" ht="40.5" customHeight="1">
      <c r="A152" s="128" t="s">
        <v>270</v>
      </c>
      <c r="B152" s="89" t="s">
        <v>271</v>
      </c>
      <c r="C152" s="80"/>
      <c r="D152" s="80"/>
      <c r="E152" s="74">
        <f>E153+E156</f>
        <v>246.1</v>
      </c>
      <c r="F152" s="74">
        <f>F153+F156</f>
        <v>40.799999999999997</v>
      </c>
    </row>
    <row r="153" spans="1:6" ht="117.75" customHeight="1">
      <c r="A153" s="108" t="s">
        <v>208</v>
      </c>
      <c r="B153" s="89" t="s">
        <v>271</v>
      </c>
      <c r="C153" s="73" t="s">
        <v>272</v>
      </c>
      <c r="D153" s="73"/>
      <c r="E153" s="74">
        <f>E154</f>
        <v>237.9</v>
      </c>
      <c r="F153" s="74">
        <f>F154</f>
        <v>40.799999999999997</v>
      </c>
    </row>
    <row r="154" spans="1:6" ht="30.75" customHeight="1">
      <c r="A154" s="106" t="s">
        <v>219</v>
      </c>
      <c r="B154" s="90" t="s">
        <v>271</v>
      </c>
      <c r="C154" s="76" t="s">
        <v>272</v>
      </c>
      <c r="D154" s="76" t="s">
        <v>211</v>
      </c>
      <c r="E154" s="77">
        <f>E155</f>
        <v>237.9</v>
      </c>
      <c r="F154" s="77">
        <f>F155</f>
        <v>40.799999999999997</v>
      </c>
    </row>
    <row r="155" spans="1:6" ht="33.75" customHeight="1">
      <c r="A155" s="107" t="s">
        <v>212</v>
      </c>
      <c r="B155" s="91" t="s">
        <v>271</v>
      </c>
      <c r="C155" s="80" t="s">
        <v>272</v>
      </c>
      <c r="D155" s="80" t="s">
        <v>213</v>
      </c>
      <c r="E155" s="81">
        <v>237.9</v>
      </c>
      <c r="F155" s="81">
        <v>40.799999999999997</v>
      </c>
    </row>
    <row r="156" spans="1:6" ht="108" customHeight="1">
      <c r="A156" s="129" t="s">
        <v>273</v>
      </c>
      <c r="B156" s="89" t="s">
        <v>271</v>
      </c>
      <c r="C156" s="73" t="s">
        <v>274</v>
      </c>
      <c r="D156" s="73"/>
      <c r="E156" s="74">
        <f>E157+E159</f>
        <v>8.1999999999999993</v>
      </c>
      <c r="F156" s="74">
        <f>F157+F159</f>
        <v>0</v>
      </c>
    </row>
    <row r="157" spans="1:6" ht="32.25" hidden="1" customHeight="1">
      <c r="A157" s="130" t="s">
        <v>219</v>
      </c>
      <c r="B157" s="91" t="s">
        <v>271</v>
      </c>
      <c r="C157" s="80" t="s">
        <v>274</v>
      </c>
      <c r="D157" s="80" t="s">
        <v>211</v>
      </c>
      <c r="E157" s="81">
        <f>E158</f>
        <v>0</v>
      </c>
      <c r="F157" s="81">
        <f>F158</f>
        <v>0</v>
      </c>
    </row>
    <row r="158" spans="1:6" ht="27.75" hidden="1" customHeight="1">
      <c r="A158" s="131" t="s">
        <v>275</v>
      </c>
      <c r="B158" s="91" t="s">
        <v>271</v>
      </c>
      <c r="C158" s="80" t="s">
        <v>274</v>
      </c>
      <c r="D158" s="80" t="s">
        <v>276</v>
      </c>
      <c r="E158" s="81">
        <v>0</v>
      </c>
      <c r="F158" s="81">
        <v>0</v>
      </c>
    </row>
    <row r="159" spans="1:6" ht="27.75" customHeight="1">
      <c r="A159" s="130" t="s">
        <v>219</v>
      </c>
      <c r="B159" s="90" t="s">
        <v>271</v>
      </c>
      <c r="C159" s="76" t="s">
        <v>274</v>
      </c>
      <c r="D159" s="76" t="s">
        <v>211</v>
      </c>
      <c r="E159" s="132">
        <f>E160</f>
        <v>8.1999999999999993</v>
      </c>
      <c r="F159" s="132">
        <f>F160</f>
        <v>0</v>
      </c>
    </row>
    <row r="160" spans="1:6" ht="43.5" customHeight="1">
      <c r="A160" s="133" t="s">
        <v>212</v>
      </c>
      <c r="B160" s="91" t="s">
        <v>271</v>
      </c>
      <c r="C160" s="80" t="s">
        <v>274</v>
      </c>
      <c r="D160" s="80" t="s">
        <v>213</v>
      </c>
      <c r="E160" s="134">
        <v>8.1999999999999993</v>
      </c>
      <c r="F160" s="134">
        <v>0</v>
      </c>
    </row>
    <row r="161" spans="1:6" ht="33.75" customHeight="1">
      <c r="A161" s="135" t="s">
        <v>277</v>
      </c>
      <c r="B161" s="73" t="s">
        <v>278</v>
      </c>
      <c r="C161" s="80"/>
      <c r="D161" s="80"/>
      <c r="E161" s="74">
        <f>E162+E165+E168</f>
        <v>2016.6</v>
      </c>
      <c r="F161" s="74">
        <f>F162+F165+F168</f>
        <v>10</v>
      </c>
    </row>
    <row r="162" spans="1:6" ht="120.75" customHeight="1">
      <c r="A162" s="108" t="s">
        <v>208</v>
      </c>
      <c r="B162" s="89" t="s">
        <v>278</v>
      </c>
      <c r="C162" s="73" t="s">
        <v>279</v>
      </c>
      <c r="D162" s="73"/>
      <c r="E162" s="74">
        <f>E163</f>
        <v>105.2</v>
      </c>
      <c r="F162" s="74">
        <f>F163</f>
        <v>10</v>
      </c>
    </row>
    <row r="163" spans="1:6" ht="32.25" customHeight="1">
      <c r="A163" s="106" t="s">
        <v>219</v>
      </c>
      <c r="B163" s="90" t="s">
        <v>278</v>
      </c>
      <c r="C163" s="76" t="s">
        <v>279</v>
      </c>
      <c r="D163" s="76" t="s">
        <v>211</v>
      </c>
      <c r="E163" s="77">
        <f>E164</f>
        <v>105.2</v>
      </c>
      <c r="F163" s="77">
        <f>F164</f>
        <v>10</v>
      </c>
    </row>
    <row r="164" spans="1:6" ht="35.25" customHeight="1">
      <c r="A164" s="107" t="s">
        <v>212</v>
      </c>
      <c r="B164" s="91" t="s">
        <v>278</v>
      </c>
      <c r="C164" s="80" t="s">
        <v>279</v>
      </c>
      <c r="D164" s="80" t="s">
        <v>213</v>
      </c>
      <c r="E164" s="81">
        <v>105.2</v>
      </c>
      <c r="F164" s="81">
        <v>10</v>
      </c>
    </row>
    <row r="165" spans="1:6" ht="113.25" customHeight="1">
      <c r="A165" s="108" t="s">
        <v>208</v>
      </c>
      <c r="B165" s="89" t="s">
        <v>278</v>
      </c>
      <c r="C165" s="73" t="s">
        <v>280</v>
      </c>
      <c r="D165" s="73"/>
      <c r="E165" s="74">
        <f>E166</f>
        <v>91.1</v>
      </c>
      <c r="F165" s="74">
        <f>F166</f>
        <v>0</v>
      </c>
    </row>
    <row r="166" spans="1:6" ht="30.75" customHeight="1">
      <c r="A166" s="106" t="s">
        <v>219</v>
      </c>
      <c r="B166" s="90" t="s">
        <v>278</v>
      </c>
      <c r="C166" s="76" t="s">
        <v>280</v>
      </c>
      <c r="D166" s="76" t="s">
        <v>211</v>
      </c>
      <c r="E166" s="77">
        <f>E167</f>
        <v>91.1</v>
      </c>
      <c r="F166" s="77">
        <f>F167</f>
        <v>0</v>
      </c>
    </row>
    <row r="167" spans="1:6" ht="33.75" customHeight="1">
      <c r="A167" s="107" t="s">
        <v>212</v>
      </c>
      <c r="B167" s="91" t="s">
        <v>278</v>
      </c>
      <c r="C167" s="80" t="s">
        <v>280</v>
      </c>
      <c r="D167" s="80" t="s">
        <v>213</v>
      </c>
      <c r="E167" s="81">
        <v>91.1</v>
      </c>
      <c r="F167" s="81">
        <v>0</v>
      </c>
    </row>
    <row r="168" spans="1:6" ht="67.5" customHeight="1">
      <c r="A168" s="93" t="s">
        <v>281</v>
      </c>
      <c r="B168" s="136" t="s">
        <v>278</v>
      </c>
      <c r="C168" s="137" t="s">
        <v>282</v>
      </c>
      <c r="D168" s="137"/>
      <c r="E168" s="74">
        <f>E169</f>
        <v>1820.3</v>
      </c>
      <c r="F168" s="74">
        <f>F169</f>
        <v>0</v>
      </c>
    </row>
    <row r="169" spans="1:6" ht="30.75" customHeight="1">
      <c r="A169" s="130" t="s">
        <v>219</v>
      </c>
      <c r="B169" s="138" t="s">
        <v>278</v>
      </c>
      <c r="C169" s="139" t="s">
        <v>282</v>
      </c>
      <c r="D169" s="139" t="s">
        <v>211</v>
      </c>
      <c r="E169" s="81">
        <f>E170</f>
        <v>1820.3</v>
      </c>
      <c r="F169" s="81">
        <f>F170</f>
        <v>0</v>
      </c>
    </row>
    <row r="170" spans="1:6" ht="30.75" customHeight="1">
      <c r="A170" s="131" t="s">
        <v>275</v>
      </c>
      <c r="B170" s="138" t="s">
        <v>278</v>
      </c>
      <c r="C170" s="139" t="s">
        <v>282</v>
      </c>
      <c r="D170" s="139" t="s">
        <v>276</v>
      </c>
      <c r="E170" s="81">
        <v>1820.3</v>
      </c>
      <c r="F170" s="81">
        <v>0</v>
      </c>
    </row>
    <row r="171" spans="1:6" ht="21.75" customHeight="1">
      <c r="A171" s="69" t="s">
        <v>283</v>
      </c>
      <c r="B171" s="101" t="s">
        <v>284</v>
      </c>
      <c r="C171" s="101"/>
      <c r="D171" s="101"/>
      <c r="E171" s="71">
        <f>E172+E192+E243+E257+E229</f>
        <v>241654</v>
      </c>
      <c r="F171" s="71">
        <f>F172+F192+F243+F257+F229</f>
        <v>66933.599999999991</v>
      </c>
    </row>
    <row r="172" spans="1:6" ht="18.75" customHeight="1">
      <c r="A172" s="115" t="s">
        <v>285</v>
      </c>
      <c r="B172" s="89" t="s">
        <v>286</v>
      </c>
      <c r="C172" s="73"/>
      <c r="D172" s="73"/>
      <c r="E172" s="74">
        <f>E173+E181+E186+E189</f>
        <v>44324.2</v>
      </c>
      <c r="F172" s="74">
        <f>F173+F181+F186+F189</f>
        <v>13407</v>
      </c>
    </row>
    <row r="173" spans="1:6" ht="31.5" customHeight="1">
      <c r="A173" s="140" t="s">
        <v>287</v>
      </c>
      <c r="B173" s="91" t="s">
        <v>286</v>
      </c>
      <c r="C173" s="80" t="s">
        <v>288</v>
      </c>
      <c r="D173" s="80"/>
      <c r="E173" s="141">
        <f>E174</f>
        <v>17191</v>
      </c>
      <c r="F173" s="141">
        <f>F174</f>
        <v>6174.7</v>
      </c>
    </row>
    <row r="174" spans="1:6" ht="44.25" customHeight="1">
      <c r="A174" s="115" t="s">
        <v>221</v>
      </c>
      <c r="B174" s="89" t="s">
        <v>286</v>
      </c>
      <c r="C174" s="73" t="s">
        <v>289</v>
      </c>
      <c r="D174" s="73"/>
      <c r="E174" s="74">
        <f>E175+E177+E179</f>
        <v>17191</v>
      </c>
      <c r="F174" s="74">
        <f>F175+F177+F179</f>
        <v>6174.7</v>
      </c>
    </row>
    <row r="175" spans="1:6" ht="126.75" customHeight="1">
      <c r="A175" s="78" t="s">
        <v>156</v>
      </c>
      <c r="B175" s="90" t="s">
        <v>286</v>
      </c>
      <c r="C175" s="76" t="s">
        <v>289</v>
      </c>
      <c r="D175" s="76" t="s">
        <v>157</v>
      </c>
      <c r="E175" s="77">
        <f>E176</f>
        <v>11468.7</v>
      </c>
      <c r="F175" s="77">
        <f>F176</f>
        <v>4008.2</v>
      </c>
    </row>
    <row r="176" spans="1:6" ht="55.5" customHeight="1">
      <c r="A176" s="87" t="s">
        <v>202</v>
      </c>
      <c r="B176" s="91" t="s">
        <v>286</v>
      </c>
      <c r="C176" s="80" t="s">
        <v>289</v>
      </c>
      <c r="D176" s="80" t="s">
        <v>203</v>
      </c>
      <c r="E176" s="81">
        <v>11468.7</v>
      </c>
      <c r="F176" s="81">
        <v>4008.2</v>
      </c>
    </row>
    <row r="177" spans="1:6" ht="55.5" customHeight="1">
      <c r="A177" s="78" t="s">
        <v>164</v>
      </c>
      <c r="B177" s="90" t="s">
        <v>286</v>
      </c>
      <c r="C177" s="76" t="s">
        <v>289</v>
      </c>
      <c r="D177" s="76" t="s">
        <v>165</v>
      </c>
      <c r="E177" s="77">
        <f>E178</f>
        <v>5614.3</v>
      </c>
      <c r="F177" s="77">
        <f>F178</f>
        <v>2095</v>
      </c>
    </row>
    <row r="178" spans="1:6" ht="55.5" customHeight="1">
      <c r="A178" s="79" t="s">
        <v>166</v>
      </c>
      <c r="B178" s="91" t="s">
        <v>286</v>
      </c>
      <c r="C178" s="80" t="s">
        <v>289</v>
      </c>
      <c r="D178" s="80" t="s">
        <v>167</v>
      </c>
      <c r="E178" s="81">
        <v>5614.3</v>
      </c>
      <c r="F178" s="81">
        <v>2095</v>
      </c>
    </row>
    <row r="179" spans="1:6" ht="36.75" customHeight="1">
      <c r="A179" s="142" t="s">
        <v>170</v>
      </c>
      <c r="B179" s="90" t="s">
        <v>286</v>
      </c>
      <c r="C179" s="76" t="s">
        <v>289</v>
      </c>
      <c r="D179" s="76" t="s">
        <v>171</v>
      </c>
      <c r="E179" s="77">
        <f>E180</f>
        <v>108</v>
      </c>
      <c r="F179" s="77">
        <f>F180</f>
        <v>71.5</v>
      </c>
    </row>
    <row r="180" spans="1:6" ht="30.75" customHeight="1">
      <c r="A180" s="143" t="s">
        <v>172</v>
      </c>
      <c r="B180" s="91" t="s">
        <v>286</v>
      </c>
      <c r="C180" s="80" t="s">
        <v>289</v>
      </c>
      <c r="D180" s="80" t="s">
        <v>173</v>
      </c>
      <c r="E180" s="81">
        <v>108</v>
      </c>
      <c r="F180" s="81">
        <v>71.5</v>
      </c>
    </row>
    <row r="181" spans="1:6" ht="118.5" customHeight="1">
      <c r="A181" s="115" t="s">
        <v>290</v>
      </c>
      <c r="B181" s="89" t="s">
        <v>286</v>
      </c>
      <c r="C181" s="73" t="s">
        <v>291</v>
      </c>
      <c r="D181" s="73"/>
      <c r="E181" s="74">
        <f>E182+E184</f>
        <v>26843.199999999997</v>
      </c>
      <c r="F181" s="74">
        <f>F182+F184</f>
        <v>7216.5999999999995</v>
      </c>
    </row>
    <row r="182" spans="1:6" ht="115.5" customHeight="1">
      <c r="A182" s="78" t="s">
        <v>156</v>
      </c>
      <c r="B182" s="90" t="s">
        <v>286</v>
      </c>
      <c r="C182" s="76" t="s">
        <v>291</v>
      </c>
      <c r="D182" s="76" t="s">
        <v>157</v>
      </c>
      <c r="E182" s="77">
        <f>E183</f>
        <v>26482.6</v>
      </c>
      <c r="F182" s="77">
        <f>F183</f>
        <v>7141.7</v>
      </c>
    </row>
    <row r="183" spans="1:6" ht="55.5" customHeight="1">
      <c r="A183" s="87" t="s">
        <v>202</v>
      </c>
      <c r="B183" s="91" t="s">
        <v>286</v>
      </c>
      <c r="C183" s="80" t="s">
        <v>291</v>
      </c>
      <c r="D183" s="80" t="s">
        <v>203</v>
      </c>
      <c r="E183" s="81">
        <v>26482.6</v>
      </c>
      <c r="F183" s="81">
        <v>7141.7</v>
      </c>
    </row>
    <row r="184" spans="1:6" ht="37.5" customHeight="1">
      <c r="A184" s="78" t="s">
        <v>164</v>
      </c>
      <c r="B184" s="90" t="s">
        <v>286</v>
      </c>
      <c r="C184" s="76" t="s">
        <v>291</v>
      </c>
      <c r="D184" s="76" t="s">
        <v>165</v>
      </c>
      <c r="E184" s="77">
        <f>E185</f>
        <v>360.6</v>
      </c>
      <c r="F184" s="77">
        <f>F185</f>
        <v>74.900000000000006</v>
      </c>
    </row>
    <row r="185" spans="1:6" ht="55.5" customHeight="1">
      <c r="A185" s="79" t="s">
        <v>166</v>
      </c>
      <c r="B185" s="91" t="s">
        <v>286</v>
      </c>
      <c r="C185" s="80" t="s">
        <v>291</v>
      </c>
      <c r="D185" s="80" t="s">
        <v>167</v>
      </c>
      <c r="E185" s="81">
        <v>360.6</v>
      </c>
      <c r="F185" s="81">
        <v>74.900000000000006</v>
      </c>
    </row>
    <row r="186" spans="1:6" ht="74.25" customHeight="1">
      <c r="A186" s="115" t="s">
        <v>292</v>
      </c>
      <c r="B186" s="89" t="s">
        <v>286</v>
      </c>
      <c r="C186" s="73" t="s">
        <v>293</v>
      </c>
      <c r="D186" s="73"/>
      <c r="E186" s="74">
        <f>E187</f>
        <v>90</v>
      </c>
      <c r="F186" s="74">
        <f>F187</f>
        <v>15.7</v>
      </c>
    </row>
    <row r="187" spans="1:6" ht="55.5" customHeight="1">
      <c r="A187" s="78" t="s">
        <v>164</v>
      </c>
      <c r="B187" s="90" t="s">
        <v>286</v>
      </c>
      <c r="C187" s="76" t="s">
        <v>293</v>
      </c>
      <c r="D187" s="76" t="s">
        <v>165</v>
      </c>
      <c r="E187" s="77">
        <f>E188</f>
        <v>90</v>
      </c>
      <c r="F187" s="77">
        <f>F188</f>
        <v>15.7</v>
      </c>
    </row>
    <row r="188" spans="1:6" ht="55.5" customHeight="1">
      <c r="A188" s="79" t="s">
        <v>166</v>
      </c>
      <c r="B188" s="91" t="s">
        <v>286</v>
      </c>
      <c r="C188" s="80" t="s">
        <v>293</v>
      </c>
      <c r="D188" s="80" t="s">
        <v>167</v>
      </c>
      <c r="E188" s="81">
        <v>90</v>
      </c>
      <c r="F188" s="81">
        <v>15.7</v>
      </c>
    </row>
    <row r="189" spans="1:6" ht="86.25" customHeight="1">
      <c r="A189" s="115" t="s">
        <v>294</v>
      </c>
      <c r="B189" s="89" t="s">
        <v>286</v>
      </c>
      <c r="C189" s="73" t="s">
        <v>295</v>
      </c>
      <c r="D189" s="73"/>
      <c r="E189" s="74">
        <f>E190</f>
        <v>200</v>
      </c>
      <c r="F189" s="74">
        <f>F190</f>
        <v>0</v>
      </c>
    </row>
    <row r="190" spans="1:6" ht="54.75" customHeight="1">
      <c r="A190" s="78" t="s">
        <v>164</v>
      </c>
      <c r="B190" s="90" t="s">
        <v>286</v>
      </c>
      <c r="C190" s="76" t="s">
        <v>295</v>
      </c>
      <c r="D190" s="76" t="s">
        <v>165</v>
      </c>
      <c r="E190" s="77">
        <f>E191</f>
        <v>200</v>
      </c>
      <c r="F190" s="77">
        <f>F191</f>
        <v>0</v>
      </c>
    </row>
    <row r="191" spans="1:6" ht="55.5" customHeight="1">
      <c r="A191" s="79" t="s">
        <v>166</v>
      </c>
      <c r="B191" s="91" t="s">
        <v>286</v>
      </c>
      <c r="C191" s="80" t="s">
        <v>295</v>
      </c>
      <c r="D191" s="80" t="s">
        <v>167</v>
      </c>
      <c r="E191" s="81">
        <v>200</v>
      </c>
      <c r="F191" s="81">
        <v>0</v>
      </c>
    </row>
    <row r="192" spans="1:6" ht="23.25" customHeight="1">
      <c r="A192" s="115" t="s">
        <v>296</v>
      </c>
      <c r="B192" s="89" t="s">
        <v>297</v>
      </c>
      <c r="C192" s="73"/>
      <c r="D192" s="73"/>
      <c r="E192" s="74">
        <f>E193+E206+E211+E214+E223+E226+E203+E220+E217</f>
        <v>172389.80000000002</v>
      </c>
      <c r="F192" s="74">
        <f>F193+F206+F211+F214+F223+F226+F203+F220+F217</f>
        <v>45271.899999999994</v>
      </c>
    </row>
    <row r="193" spans="1:6" ht="46.5" customHeight="1">
      <c r="A193" s="140" t="s">
        <v>298</v>
      </c>
      <c r="B193" s="91" t="s">
        <v>297</v>
      </c>
      <c r="C193" s="80" t="s">
        <v>299</v>
      </c>
      <c r="D193" s="80"/>
      <c r="E193" s="81">
        <f>E194</f>
        <v>58068.1</v>
      </c>
      <c r="F193" s="81">
        <f>F194</f>
        <v>21675.000000000004</v>
      </c>
    </row>
    <row r="194" spans="1:6" ht="40.5" customHeight="1">
      <c r="A194" s="115" t="s">
        <v>221</v>
      </c>
      <c r="B194" s="89" t="s">
        <v>297</v>
      </c>
      <c r="C194" s="73" t="s">
        <v>300</v>
      </c>
      <c r="D194" s="73"/>
      <c r="E194" s="74">
        <f>E195+E197+E199+E201</f>
        <v>58068.1</v>
      </c>
      <c r="F194" s="74">
        <f>F195+F197+F199+F201</f>
        <v>21675.000000000004</v>
      </c>
    </row>
    <row r="195" spans="1:6" ht="123.75" customHeight="1">
      <c r="A195" s="78" t="s">
        <v>156</v>
      </c>
      <c r="B195" s="90" t="s">
        <v>297</v>
      </c>
      <c r="C195" s="76" t="s">
        <v>300</v>
      </c>
      <c r="D195" s="76" t="s">
        <v>157</v>
      </c>
      <c r="E195" s="77">
        <f>E196</f>
        <v>24171.1</v>
      </c>
      <c r="F195" s="77">
        <f>F196</f>
        <v>8224.1</v>
      </c>
    </row>
    <row r="196" spans="1:6" ht="55.5" customHeight="1">
      <c r="A196" s="87" t="s">
        <v>202</v>
      </c>
      <c r="B196" s="91" t="s">
        <v>297</v>
      </c>
      <c r="C196" s="80" t="s">
        <v>300</v>
      </c>
      <c r="D196" s="80" t="s">
        <v>203</v>
      </c>
      <c r="E196" s="81">
        <v>24171.1</v>
      </c>
      <c r="F196" s="81">
        <v>8224.1</v>
      </c>
    </row>
    <row r="197" spans="1:6" ht="55.5" customHeight="1">
      <c r="A197" s="78" t="s">
        <v>164</v>
      </c>
      <c r="B197" s="90" t="s">
        <v>297</v>
      </c>
      <c r="C197" s="76" t="s">
        <v>300</v>
      </c>
      <c r="D197" s="76" t="s">
        <v>165</v>
      </c>
      <c r="E197" s="77">
        <f>E198</f>
        <v>32465.4</v>
      </c>
      <c r="F197" s="77">
        <f>F198</f>
        <v>12830.2</v>
      </c>
    </row>
    <row r="198" spans="1:6" ht="55.5" customHeight="1">
      <c r="A198" s="79" t="s">
        <v>166</v>
      </c>
      <c r="B198" s="91" t="s">
        <v>297</v>
      </c>
      <c r="C198" s="80" t="s">
        <v>301</v>
      </c>
      <c r="D198" s="80" t="s">
        <v>167</v>
      </c>
      <c r="E198" s="81">
        <v>32465.4</v>
      </c>
      <c r="F198" s="81">
        <v>12830.2</v>
      </c>
    </row>
    <row r="199" spans="1:6" ht="55.5" customHeight="1">
      <c r="A199" s="78" t="s">
        <v>302</v>
      </c>
      <c r="B199" s="90" t="s">
        <v>297</v>
      </c>
      <c r="C199" s="76" t="s">
        <v>300</v>
      </c>
      <c r="D199" s="76" t="s">
        <v>303</v>
      </c>
      <c r="E199" s="81">
        <f>E200</f>
        <v>67.7</v>
      </c>
      <c r="F199" s="81">
        <f>F200</f>
        <v>33.9</v>
      </c>
    </row>
    <row r="200" spans="1:6" ht="55.5" customHeight="1">
      <c r="A200" s="79" t="s">
        <v>304</v>
      </c>
      <c r="B200" s="91" t="s">
        <v>297</v>
      </c>
      <c r="C200" s="80" t="s">
        <v>301</v>
      </c>
      <c r="D200" s="80" t="s">
        <v>305</v>
      </c>
      <c r="E200" s="81">
        <v>67.7</v>
      </c>
      <c r="F200" s="81">
        <v>33.9</v>
      </c>
    </row>
    <row r="201" spans="1:6" ht="29.25" customHeight="1">
      <c r="A201" s="142" t="s">
        <v>170</v>
      </c>
      <c r="B201" s="90" t="s">
        <v>297</v>
      </c>
      <c r="C201" s="76" t="s">
        <v>300</v>
      </c>
      <c r="D201" s="76" t="s">
        <v>171</v>
      </c>
      <c r="E201" s="77">
        <f>E202</f>
        <v>1363.9</v>
      </c>
      <c r="F201" s="77">
        <f>F202</f>
        <v>586.79999999999995</v>
      </c>
    </row>
    <row r="202" spans="1:6" ht="26.25" customHeight="1">
      <c r="A202" s="143" t="s">
        <v>172</v>
      </c>
      <c r="B202" s="91" t="s">
        <v>297</v>
      </c>
      <c r="C202" s="80" t="s">
        <v>300</v>
      </c>
      <c r="D202" s="80" t="s">
        <v>173</v>
      </c>
      <c r="E202" s="81">
        <v>1363.9</v>
      </c>
      <c r="F202" s="81">
        <v>586.79999999999995</v>
      </c>
    </row>
    <row r="203" spans="1:6" ht="102.75" customHeight="1">
      <c r="A203" s="144" t="s">
        <v>306</v>
      </c>
      <c r="B203" s="136" t="s">
        <v>297</v>
      </c>
      <c r="C203" s="137" t="s">
        <v>307</v>
      </c>
      <c r="D203" s="137"/>
      <c r="E203" s="74">
        <f>E204</f>
        <v>8905.7000000000007</v>
      </c>
      <c r="F203" s="74">
        <f>F204</f>
        <v>2109.1999999999998</v>
      </c>
    </row>
    <row r="204" spans="1:6" ht="55.5" customHeight="1">
      <c r="A204" s="145" t="s">
        <v>156</v>
      </c>
      <c r="B204" s="146" t="s">
        <v>297</v>
      </c>
      <c r="C204" s="147" t="s">
        <v>307</v>
      </c>
      <c r="D204" s="147" t="s">
        <v>157</v>
      </c>
      <c r="E204" s="77">
        <f>E205</f>
        <v>8905.7000000000007</v>
      </c>
      <c r="F204" s="77">
        <f>F205</f>
        <v>2109.1999999999998</v>
      </c>
    </row>
    <row r="205" spans="1:6" ht="55.5" customHeight="1">
      <c r="A205" s="148" t="s">
        <v>202</v>
      </c>
      <c r="B205" s="138" t="s">
        <v>297</v>
      </c>
      <c r="C205" s="147" t="s">
        <v>307</v>
      </c>
      <c r="D205" s="139" t="s">
        <v>203</v>
      </c>
      <c r="E205" s="81">
        <v>8905.7000000000007</v>
      </c>
      <c r="F205" s="81">
        <v>2109.1999999999998</v>
      </c>
    </row>
    <row r="206" spans="1:6" ht="144" customHeight="1">
      <c r="A206" s="149" t="s">
        <v>308</v>
      </c>
      <c r="B206" s="89" t="s">
        <v>297</v>
      </c>
      <c r="C206" s="73" t="s">
        <v>291</v>
      </c>
      <c r="D206" s="73"/>
      <c r="E206" s="74">
        <f>E207+E209</f>
        <v>84348.4</v>
      </c>
      <c r="F206" s="74">
        <f>F207+F209</f>
        <v>19539.3</v>
      </c>
    </row>
    <row r="207" spans="1:6" ht="55.5" customHeight="1">
      <c r="A207" s="78" t="s">
        <v>156</v>
      </c>
      <c r="B207" s="90" t="s">
        <v>297</v>
      </c>
      <c r="C207" s="76" t="s">
        <v>291</v>
      </c>
      <c r="D207" s="76" t="s">
        <v>157</v>
      </c>
      <c r="E207" s="77">
        <f>E208</f>
        <v>83265.399999999994</v>
      </c>
      <c r="F207" s="77">
        <f>F208</f>
        <v>19276.7</v>
      </c>
    </row>
    <row r="208" spans="1:6" ht="55.5" customHeight="1">
      <c r="A208" s="87" t="s">
        <v>202</v>
      </c>
      <c r="B208" s="91" t="s">
        <v>297</v>
      </c>
      <c r="C208" s="80" t="s">
        <v>291</v>
      </c>
      <c r="D208" s="80" t="s">
        <v>203</v>
      </c>
      <c r="E208" s="81">
        <v>83265.399999999994</v>
      </c>
      <c r="F208" s="81">
        <v>19276.7</v>
      </c>
    </row>
    <row r="209" spans="1:6" ht="55.5" customHeight="1">
      <c r="A209" s="78" t="s">
        <v>164</v>
      </c>
      <c r="B209" s="90" t="s">
        <v>297</v>
      </c>
      <c r="C209" s="76" t="s">
        <v>291</v>
      </c>
      <c r="D209" s="76" t="s">
        <v>165</v>
      </c>
      <c r="E209" s="77">
        <f>E210</f>
        <v>1083</v>
      </c>
      <c r="F209" s="77">
        <f>F210</f>
        <v>262.60000000000002</v>
      </c>
    </row>
    <row r="210" spans="1:6" ht="55.5" customHeight="1">
      <c r="A210" s="79" t="s">
        <v>166</v>
      </c>
      <c r="B210" s="91" t="s">
        <v>297</v>
      </c>
      <c r="C210" s="80" t="s">
        <v>291</v>
      </c>
      <c r="D210" s="80" t="s">
        <v>167</v>
      </c>
      <c r="E210" s="81">
        <v>1083</v>
      </c>
      <c r="F210" s="81">
        <v>262.60000000000002</v>
      </c>
    </row>
    <row r="211" spans="1:6" ht="89.25" customHeight="1">
      <c r="A211" s="150" t="s">
        <v>309</v>
      </c>
      <c r="B211" s="89" t="s">
        <v>297</v>
      </c>
      <c r="C211" s="73" t="s">
        <v>310</v>
      </c>
      <c r="D211" s="73"/>
      <c r="E211" s="74">
        <f>E212</f>
        <v>2286.9</v>
      </c>
      <c r="F211" s="74">
        <f>F212</f>
        <v>548.6</v>
      </c>
    </row>
    <row r="212" spans="1:6" ht="55.5" customHeight="1">
      <c r="A212" s="78" t="s">
        <v>164</v>
      </c>
      <c r="B212" s="90" t="s">
        <v>297</v>
      </c>
      <c r="C212" s="76" t="s">
        <v>310</v>
      </c>
      <c r="D212" s="76" t="s">
        <v>165</v>
      </c>
      <c r="E212" s="77">
        <f>E213</f>
        <v>2286.9</v>
      </c>
      <c r="F212" s="77">
        <f>F213</f>
        <v>548.6</v>
      </c>
    </row>
    <row r="213" spans="1:6" ht="55.5" customHeight="1">
      <c r="A213" s="79" t="s">
        <v>166</v>
      </c>
      <c r="B213" s="91" t="s">
        <v>297</v>
      </c>
      <c r="C213" s="80" t="s">
        <v>310</v>
      </c>
      <c r="D213" s="80" t="s">
        <v>167</v>
      </c>
      <c r="E213" s="84">
        <v>2286.9</v>
      </c>
      <c r="F213" s="84">
        <v>548.6</v>
      </c>
    </row>
    <row r="214" spans="1:6" ht="114.75" customHeight="1">
      <c r="A214" s="116" t="s">
        <v>311</v>
      </c>
      <c r="B214" s="89" t="s">
        <v>297</v>
      </c>
      <c r="C214" s="73" t="s">
        <v>312</v>
      </c>
      <c r="D214" s="73"/>
      <c r="E214" s="74">
        <f>E215</f>
        <v>11926</v>
      </c>
      <c r="F214" s="74">
        <f>F215</f>
        <v>0</v>
      </c>
    </row>
    <row r="215" spans="1:6" ht="55.5" customHeight="1">
      <c r="A215" s="78" t="s">
        <v>164</v>
      </c>
      <c r="B215" s="90" t="s">
        <v>297</v>
      </c>
      <c r="C215" s="76" t="s">
        <v>312</v>
      </c>
      <c r="D215" s="76" t="s">
        <v>165</v>
      </c>
      <c r="E215" s="77">
        <f>E216</f>
        <v>11926</v>
      </c>
      <c r="F215" s="77">
        <f>F216</f>
        <v>0</v>
      </c>
    </row>
    <row r="216" spans="1:6" ht="55.5" customHeight="1">
      <c r="A216" s="79" t="s">
        <v>166</v>
      </c>
      <c r="B216" s="91" t="s">
        <v>297</v>
      </c>
      <c r="C216" s="80" t="s">
        <v>312</v>
      </c>
      <c r="D216" s="80" t="s">
        <v>167</v>
      </c>
      <c r="E216" s="84">
        <v>11926</v>
      </c>
      <c r="F216" s="84">
        <v>0</v>
      </c>
    </row>
    <row r="217" spans="1:6" ht="81.75" hidden="1" customHeight="1">
      <c r="A217" s="82" t="s">
        <v>237</v>
      </c>
      <c r="B217" s="89" t="s">
        <v>297</v>
      </c>
      <c r="C217" s="73" t="s">
        <v>238</v>
      </c>
      <c r="D217" s="73"/>
      <c r="E217" s="151">
        <f>E218</f>
        <v>0</v>
      </c>
      <c r="F217" s="151">
        <f>F218</f>
        <v>0</v>
      </c>
    </row>
    <row r="218" spans="1:6" ht="117.75" hidden="1" customHeight="1">
      <c r="A218" s="78" t="s">
        <v>156</v>
      </c>
      <c r="B218" s="90" t="s">
        <v>297</v>
      </c>
      <c r="C218" s="76" t="s">
        <v>238</v>
      </c>
      <c r="D218" s="76" t="s">
        <v>157</v>
      </c>
      <c r="E218" s="84">
        <f>E219</f>
        <v>0</v>
      </c>
      <c r="F218" s="84">
        <f>F219</f>
        <v>0</v>
      </c>
    </row>
    <row r="219" spans="1:6" ht="55.5" hidden="1" customHeight="1">
      <c r="A219" s="87" t="s">
        <v>202</v>
      </c>
      <c r="B219" s="91" t="s">
        <v>297</v>
      </c>
      <c r="C219" s="76" t="s">
        <v>238</v>
      </c>
      <c r="D219" s="80" t="s">
        <v>203</v>
      </c>
      <c r="E219" s="84">
        <v>0</v>
      </c>
      <c r="F219" s="84">
        <v>0</v>
      </c>
    </row>
    <row r="220" spans="1:6" ht="85.5" customHeight="1">
      <c r="A220" s="115" t="s">
        <v>294</v>
      </c>
      <c r="B220" s="89" t="s">
        <v>297</v>
      </c>
      <c r="C220" s="73" t="s">
        <v>295</v>
      </c>
      <c r="D220" s="73"/>
      <c r="E220" s="74">
        <f>E221</f>
        <v>250</v>
      </c>
      <c r="F220" s="74">
        <f>F221</f>
        <v>0</v>
      </c>
    </row>
    <row r="221" spans="1:6" ht="55.5" customHeight="1">
      <c r="A221" s="78" t="s">
        <v>164</v>
      </c>
      <c r="B221" s="90" t="s">
        <v>297</v>
      </c>
      <c r="C221" s="76" t="s">
        <v>295</v>
      </c>
      <c r="D221" s="76" t="s">
        <v>165</v>
      </c>
      <c r="E221" s="77">
        <f>E222</f>
        <v>250</v>
      </c>
      <c r="F221" s="77">
        <v>0</v>
      </c>
    </row>
    <row r="222" spans="1:6" ht="55.5" customHeight="1">
      <c r="A222" s="79" t="s">
        <v>166</v>
      </c>
      <c r="B222" s="91" t="s">
        <v>297</v>
      </c>
      <c r="C222" s="80" t="s">
        <v>295</v>
      </c>
      <c r="D222" s="80" t="s">
        <v>167</v>
      </c>
      <c r="E222" s="81">
        <v>250</v>
      </c>
      <c r="F222" s="81">
        <v>251</v>
      </c>
    </row>
    <row r="223" spans="1:6" ht="111.75" customHeight="1">
      <c r="A223" s="116" t="s">
        <v>313</v>
      </c>
      <c r="B223" s="89" t="s">
        <v>297</v>
      </c>
      <c r="C223" s="73" t="s">
        <v>314</v>
      </c>
      <c r="D223" s="73"/>
      <c r="E223" s="74">
        <f>E224</f>
        <v>5417.2</v>
      </c>
      <c r="F223" s="74">
        <f>F224</f>
        <v>1112.2</v>
      </c>
    </row>
    <row r="224" spans="1:6" ht="55.5" customHeight="1">
      <c r="A224" s="78" t="s">
        <v>164</v>
      </c>
      <c r="B224" s="90" t="s">
        <v>297</v>
      </c>
      <c r="C224" s="76" t="s">
        <v>314</v>
      </c>
      <c r="D224" s="76" t="s">
        <v>165</v>
      </c>
      <c r="E224" s="77">
        <f>E225</f>
        <v>5417.2</v>
      </c>
      <c r="F224" s="77">
        <f>F225</f>
        <v>1112.2</v>
      </c>
    </row>
    <row r="225" spans="1:6" ht="55.5" customHeight="1">
      <c r="A225" s="79" t="s">
        <v>166</v>
      </c>
      <c r="B225" s="91" t="s">
        <v>297</v>
      </c>
      <c r="C225" s="80" t="s">
        <v>314</v>
      </c>
      <c r="D225" s="80" t="s">
        <v>167</v>
      </c>
      <c r="E225" s="84">
        <v>5417.2</v>
      </c>
      <c r="F225" s="84">
        <v>1112.2</v>
      </c>
    </row>
    <row r="226" spans="1:6" ht="220.5" customHeight="1">
      <c r="A226" s="93" t="s">
        <v>315</v>
      </c>
      <c r="B226" s="89" t="s">
        <v>297</v>
      </c>
      <c r="C226" s="73" t="s">
        <v>316</v>
      </c>
      <c r="D226" s="114"/>
      <c r="E226" s="74">
        <f>E227</f>
        <v>1187.5</v>
      </c>
      <c r="F226" s="74">
        <f>F227</f>
        <v>287.60000000000002</v>
      </c>
    </row>
    <row r="227" spans="1:6" ht="122.25" customHeight="1">
      <c r="A227" s="145" t="s">
        <v>156</v>
      </c>
      <c r="B227" s="90" t="s">
        <v>297</v>
      </c>
      <c r="C227" s="76" t="s">
        <v>316</v>
      </c>
      <c r="D227" s="76" t="s">
        <v>157</v>
      </c>
      <c r="E227" s="77">
        <f>E228</f>
        <v>1187.5</v>
      </c>
      <c r="F227" s="77">
        <f>F228</f>
        <v>287.60000000000002</v>
      </c>
    </row>
    <row r="228" spans="1:6" ht="55.5" customHeight="1">
      <c r="A228" s="148" t="s">
        <v>202</v>
      </c>
      <c r="B228" s="91" t="s">
        <v>297</v>
      </c>
      <c r="C228" s="80" t="s">
        <v>316</v>
      </c>
      <c r="D228" s="80" t="s">
        <v>203</v>
      </c>
      <c r="E228" s="81">
        <v>1187.5</v>
      </c>
      <c r="F228" s="81">
        <v>287.60000000000002</v>
      </c>
    </row>
    <row r="229" spans="1:6" ht="22.5" customHeight="1">
      <c r="A229" s="82" t="s">
        <v>317</v>
      </c>
      <c r="B229" s="152" t="s">
        <v>318</v>
      </c>
      <c r="C229" s="80"/>
      <c r="D229" s="153"/>
      <c r="E229" s="74">
        <f>E230+E240</f>
        <v>9549.2000000000007</v>
      </c>
      <c r="F229" s="74">
        <f>F230+F240</f>
        <v>3167</v>
      </c>
    </row>
    <row r="230" spans="1:6" ht="41.25" customHeight="1">
      <c r="A230" s="115" t="s">
        <v>319</v>
      </c>
      <c r="B230" s="89" t="s">
        <v>318</v>
      </c>
      <c r="C230" s="73" t="s">
        <v>320</v>
      </c>
      <c r="D230" s="73"/>
      <c r="E230" s="74">
        <f>E231</f>
        <v>9489.2000000000007</v>
      </c>
      <c r="F230" s="74">
        <f>F231</f>
        <v>3167</v>
      </c>
    </row>
    <row r="231" spans="1:6" ht="38.25" customHeight="1">
      <c r="A231" s="154" t="s">
        <v>221</v>
      </c>
      <c r="B231" s="90" t="s">
        <v>318</v>
      </c>
      <c r="C231" s="76" t="s">
        <v>321</v>
      </c>
      <c r="D231" s="76"/>
      <c r="E231" s="77">
        <f>E232+E234+E236+E238</f>
        <v>9489.2000000000007</v>
      </c>
      <c r="F231" s="77">
        <f>F232+F234+F236+F238</f>
        <v>3167</v>
      </c>
    </row>
    <row r="232" spans="1:6" ht="128.25" customHeight="1">
      <c r="A232" s="78" t="s">
        <v>156</v>
      </c>
      <c r="B232" s="90" t="s">
        <v>318</v>
      </c>
      <c r="C232" s="76" t="s">
        <v>321</v>
      </c>
      <c r="D232" s="76" t="s">
        <v>157</v>
      </c>
      <c r="E232" s="77">
        <f>E233</f>
        <v>7035</v>
      </c>
      <c r="F232" s="77">
        <f>F233</f>
        <v>2467</v>
      </c>
    </row>
    <row r="233" spans="1:6" ht="55.5" customHeight="1">
      <c r="A233" s="87" t="s">
        <v>202</v>
      </c>
      <c r="B233" s="91" t="s">
        <v>318</v>
      </c>
      <c r="C233" s="80" t="s">
        <v>321</v>
      </c>
      <c r="D233" s="80" t="s">
        <v>203</v>
      </c>
      <c r="E233" s="81">
        <v>7035</v>
      </c>
      <c r="F233" s="81">
        <v>2467</v>
      </c>
    </row>
    <row r="234" spans="1:6" ht="42.75" customHeight="1">
      <c r="A234" s="78" t="s">
        <v>164</v>
      </c>
      <c r="B234" s="90" t="s">
        <v>318</v>
      </c>
      <c r="C234" s="76" t="s">
        <v>321</v>
      </c>
      <c r="D234" s="76" t="s">
        <v>165</v>
      </c>
      <c r="E234" s="77">
        <f>E235</f>
        <v>148</v>
      </c>
      <c r="F234" s="77">
        <f>F235</f>
        <v>0</v>
      </c>
    </row>
    <row r="235" spans="1:6" ht="55.5" customHeight="1">
      <c r="A235" s="79" t="s">
        <v>166</v>
      </c>
      <c r="B235" s="91" t="s">
        <v>318</v>
      </c>
      <c r="C235" s="80" t="s">
        <v>321</v>
      </c>
      <c r="D235" s="80" t="s">
        <v>167</v>
      </c>
      <c r="E235" s="81">
        <v>148</v>
      </c>
      <c r="F235" s="81">
        <v>0</v>
      </c>
    </row>
    <row r="236" spans="1:6" ht="28.5" customHeight="1">
      <c r="A236" s="86" t="s">
        <v>170</v>
      </c>
      <c r="B236" s="90" t="s">
        <v>318</v>
      </c>
      <c r="C236" s="76" t="s">
        <v>321</v>
      </c>
      <c r="D236" s="76" t="s">
        <v>171</v>
      </c>
      <c r="E236" s="77">
        <f>E237</f>
        <v>1</v>
      </c>
      <c r="F236" s="77">
        <f>F237</f>
        <v>0</v>
      </c>
    </row>
    <row r="237" spans="1:6" ht="25.5" customHeight="1">
      <c r="A237" s="87" t="s">
        <v>172</v>
      </c>
      <c r="B237" s="91" t="s">
        <v>318</v>
      </c>
      <c r="C237" s="80" t="s">
        <v>321</v>
      </c>
      <c r="D237" s="80" t="s">
        <v>173</v>
      </c>
      <c r="E237" s="81">
        <v>1</v>
      </c>
      <c r="F237" s="81">
        <v>0</v>
      </c>
    </row>
    <row r="238" spans="1:6" ht="64.5" customHeight="1">
      <c r="A238" s="110" t="s">
        <v>239</v>
      </c>
      <c r="B238" s="90" t="s">
        <v>318</v>
      </c>
      <c r="C238" s="76" t="s">
        <v>321</v>
      </c>
      <c r="D238" s="76" t="s">
        <v>240</v>
      </c>
      <c r="E238" s="77">
        <f>E239</f>
        <v>2305.1999999999998</v>
      </c>
      <c r="F238" s="77">
        <f>F239</f>
        <v>700</v>
      </c>
    </row>
    <row r="239" spans="1:6" ht="27" customHeight="1">
      <c r="A239" s="95" t="s">
        <v>241</v>
      </c>
      <c r="B239" s="91" t="s">
        <v>318</v>
      </c>
      <c r="C239" s="80" t="s">
        <v>321</v>
      </c>
      <c r="D239" s="80" t="s">
        <v>242</v>
      </c>
      <c r="E239" s="84">
        <v>2305.1999999999998</v>
      </c>
      <c r="F239" s="84">
        <v>700</v>
      </c>
    </row>
    <row r="240" spans="1:6" ht="108" customHeight="1">
      <c r="A240" s="92" t="s">
        <v>322</v>
      </c>
      <c r="B240" s="155" t="s">
        <v>318</v>
      </c>
      <c r="C240" s="155" t="s">
        <v>323</v>
      </c>
      <c r="D240" s="155"/>
      <c r="E240" s="151">
        <f>E241</f>
        <v>60</v>
      </c>
      <c r="F240" s="151">
        <f>F241</f>
        <v>0</v>
      </c>
    </row>
    <row r="241" spans="1:6" ht="68.25" customHeight="1">
      <c r="A241" s="156" t="s">
        <v>239</v>
      </c>
      <c r="B241" s="157" t="s">
        <v>318</v>
      </c>
      <c r="C241" s="157" t="s">
        <v>323</v>
      </c>
      <c r="D241" s="157" t="s">
        <v>240</v>
      </c>
      <c r="E241" s="83">
        <v>60</v>
      </c>
      <c r="F241" s="83">
        <v>0</v>
      </c>
    </row>
    <row r="242" spans="1:6" ht="20.25" customHeight="1">
      <c r="A242" s="158" t="s">
        <v>241</v>
      </c>
      <c r="B242" s="157" t="s">
        <v>318</v>
      </c>
      <c r="C242" s="97" t="s">
        <v>323</v>
      </c>
      <c r="D242" s="97" t="s">
        <v>242</v>
      </c>
      <c r="E242" s="84">
        <v>60</v>
      </c>
      <c r="F242" s="84">
        <v>0</v>
      </c>
    </row>
    <row r="243" spans="1:6" ht="44.25" customHeight="1">
      <c r="A243" s="115" t="s">
        <v>324</v>
      </c>
      <c r="B243" s="89" t="s">
        <v>325</v>
      </c>
      <c r="C243" s="73"/>
      <c r="D243" s="73"/>
      <c r="E243" s="74">
        <f>E244+E254+E249</f>
        <v>915.8</v>
      </c>
      <c r="F243" s="74">
        <f>F244+F254+F249</f>
        <v>0</v>
      </c>
    </row>
    <row r="244" spans="1:6" ht="104.25" customHeight="1">
      <c r="A244" s="159" t="s">
        <v>326</v>
      </c>
      <c r="B244" s="89" t="s">
        <v>325</v>
      </c>
      <c r="C244" s="73" t="s">
        <v>327</v>
      </c>
      <c r="D244" s="73"/>
      <c r="E244" s="74">
        <f>E245+E247</f>
        <v>750.8</v>
      </c>
      <c r="F244" s="74">
        <f>F245+F247</f>
        <v>0</v>
      </c>
    </row>
    <row r="245" spans="1:6" ht="55.5" customHeight="1">
      <c r="A245" s="78" t="s">
        <v>164</v>
      </c>
      <c r="B245" s="90" t="s">
        <v>325</v>
      </c>
      <c r="C245" s="76" t="s">
        <v>327</v>
      </c>
      <c r="D245" s="76" t="s">
        <v>165</v>
      </c>
      <c r="E245" s="77">
        <f>E246</f>
        <v>750.8</v>
      </c>
      <c r="F245" s="77">
        <f>F246</f>
        <v>0</v>
      </c>
    </row>
    <row r="246" spans="1:6" ht="55.5" customHeight="1">
      <c r="A246" s="79" t="s">
        <v>166</v>
      </c>
      <c r="B246" s="91" t="s">
        <v>325</v>
      </c>
      <c r="C246" s="80" t="s">
        <v>327</v>
      </c>
      <c r="D246" s="80" t="s">
        <v>167</v>
      </c>
      <c r="E246" s="81">
        <v>750.8</v>
      </c>
      <c r="F246" s="81">
        <v>0</v>
      </c>
    </row>
    <row r="247" spans="1:6" ht="64.5" hidden="1" customHeight="1">
      <c r="A247" s="160" t="s">
        <v>239</v>
      </c>
      <c r="B247" s="90" t="s">
        <v>325</v>
      </c>
      <c r="C247" s="76" t="s">
        <v>327</v>
      </c>
      <c r="D247" s="80" t="s">
        <v>240</v>
      </c>
      <c r="E247" s="81">
        <f>E248</f>
        <v>0</v>
      </c>
      <c r="F247" s="81">
        <f>F248</f>
        <v>0</v>
      </c>
    </row>
    <row r="248" spans="1:6" ht="30.75" hidden="1" customHeight="1">
      <c r="A248" s="95" t="s">
        <v>241</v>
      </c>
      <c r="B248" s="91" t="s">
        <v>325</v>
      </c>
      <c r="C248" s="80" t="s">
        <v>327</v>
      </c>
      <c r="D248" s="80" t="s">
        <v>242</v>
      </c>
      <c r="E248" s="81">
        <v>0</v>
      </c>
      <c r="F248" s="81">
        <v>0</v>
      </c>
    </row>
    <row r="249" spans="1:6" ht="74.25" customHeight="1">
      <c r="A249" s="161" t="s">
        <v>328</v>
      </c>
      <c r="B249" s="73" t="s">
        <v>325</v>
      </c>
      <c r="C249" s="73" t="s">
        <v>329</v>
      </c>
      <c r="D249" s="73"/>
      <c r="E249" s="74">
        <f>E250</f>
        <v>150</v>
      </c>
      <c r="F249" s="74">
        <f>F250</f>
        <v>0</v>
      </c>
    </row>
    <row r="250" spans="1:6" ht="55.5" customHeight="1">
      <c r="A250" s="78" t="s">
        <v>164</v>
      </c>
      <c r="B250" s="76" t="s">
        <v>325</v>
      </c>
      <c r="C250" s="80" t="s">
        <v>329</v>
      </c>
      <c r="D250" s="76" t="s">
        <v>165</v>
      </c>
      <c r="E250" s="77">
        <f>E251+E253</f>
        <v>150</v>
      </c>
      <c r="F250" s="77">
        <f>F251+F253</f>
        <v>0</v>
      </c>
    </row>
    <row r="251" spans="1:6" ht="67.5" customHeight="1">
      <c r="A251" s="79" t="s">
        <v>166</v>
      </c>
      <c r="B251" s="80" t="s">
        <v>325</v>
      </c>
      <c r="C251" s="80" t="s">
        <v>329</v>
      </c>
      <c r="D251" s="80" t="s">
        <v>167</v>
      </c>
      <c r="E251" s="81">
        <v>150</v>
      </c>
      <c r="F251" s="81">
        <v>0</v>
      </c>
    </row>
    <row r="252" spans="1:6" ht="67.5" hidden="1" customHeight="1">
      <c r="A252" s="160" t="s">
        <v>239</v>
      </c>
      <c r="B252" s="76" t="s">
        <v>325</v>
      </c>
      <c r="C252" s="80" t="s">
        <v>329</v>
      </c>
      <c r="D252" s="80" t="s">
        <v>240</v>
      </c>
      <c r="E252" s="81">
        <v>0</v>
      </c>
      <c r="F252" s="81">
        <v>0</v>
      </c>
    </row>
    <row r="253" spans="1:6" ht="23.25" hidden="1" customHeight="1">
      <c r="A253" s="95" t="s">
        <v>241</v>
      </c>
      <c r="B253" s="80" t="s">
        <v>325</v>
      </c>
      <c r="C253" s="80" t="s">
        <v>329</v>
      </c>
      <c r="D253" s="80" t="s">
        <v>242</v>
      </c>
      <c r="E253" s="81">
        <v>0</v>
      </c>
      <c r="F253" s="81">
        <v>0</v>
      </c>
    </row>
    <row r="254" spans="1:6" ht="80.25" customHeight="1">
      <c r="A254" s="115" t="s">
        <v>330</v>
      </c>
      <c r="B254" s="89" t="s">
        <v>325</v>
      </c>
      <c r="C254" s="73" t="s">
        <v>331</v>
      </c>
      <c r="D254" s="73"/>
      <c r="E254" s="74">
        <f>E255</f>
        <v>15</v>
      </c>
      <c r="F254" s="74">
        <f>F255</f>
        <v>0</v>
      </c>
    </row>
    <row r="255" spans="1:6" ht="55.5" customHeight="1">
      <c r="A255" s="78" t="s">
        <v>164</v>
      </c>
      <c r="B255" s="90" t="s">
        <v>325</v>
      </c>
      <c r="C255" s="76" t="s">
        <v>331</v>
      </c>
      <c r="D255" s="76" t="s">
        <v>165</v>
      </c>
      <c r="E255" s="77">
        <f>E256</f>
        <v>15</v>
      </c>
      <c r="F255" s="77">
        <f>F256</f>
        <v>0</v>
      </c>
    </row>
    <row r="256" spans="1:6" ht="55.5" customHeight="1">
      <c r="A256" s="79" t="s">
        <v>166</v>
      </c>
      <c r="B256" s="91" t="s">
        <v>325</v>
      </c>
      <c r="C256" s="80" t="s">
        <v>331</v>
      </c>
      <c r="D256" s="80" t="s">
        <v>167</v>
      </c>
      <c r="E256" s="81">
        <v>15</v>
      </c>
      <c r="F256" s="81">
        <v>0</v>
      </c>
    </row>
    <row r="257" spans="1:6" ht="33" customHeight="1">
      <c r="A257" s="115" t="s">
        <v>332</v>
      </c>
      <c r="B257" s="89" t="s">
        <v>333</v>
      </c>
      <c r="C257" s="73"/>
      <c r="D257" s="73"/>
      <c r="E257" s="74">
        <f>E258+E263+E270+E273+E278+E283</f>
        <v>14475</v>
      </c>
      <c r="F257" s="74">
        <f>F258+F263+F270+F273+F278+F283</f>
        <v>5087.7</v>
      </c>
    </row>
    <row r="258" spans="1:6" ht="55.5" customHeight="1">
      <c r="A258" s="140" t="s">
        <v>334</v>
      </c>
      <c r="B258" s="91" t="s">
        <v>333</v>
      </c>
      <c r="C258" s="80" t="s">
        <v>153</v>
      </c>
      <c r="D258" s="80"/>
      <c r="E258" s="141">
        <f t="shared" ref="E258:F260" si="3">E259</f>
        <v>1168</v>
      </c>
      <c r="F258" s="141">
        <f t="shared" si="3"/>
        <v>313.39999999999998</v>
      </c>
    </row>
    <row r="259" spans="1:6" ht="29.25" customHeight="1">
      <c r="A259" s="115" t="s">
        <v>162</v>
      </c>
      <c r="B259" s="89" t="s">
        <v>333</v>
      </c>
      <c r="C259" s="73" t="s">
        <v>163</v>
      </c>
      <c r="D259" s="73"/>
      <c r="E259" s="141">
        <f t="shared" si="3"/>
        <v>1168</v>
      </c>
      <c r="F259" s="141">
        <f t="shared" si="3"/>
        <v>313.39999999999998</v>
      </c>
    </row>
    <row r="260" spans="1:6" ht="126" customHeight="1">
      <c r="A260" s="78" t="s">
        <v>156</v>
      </c>
      <c r="B260" s="90" t="s">
        <v>333</v>
      </c>
      <c r="C260" s="76" t="s">
        <v>163</v>
      </c>
      <c r="D260" s="76" t="s">
        <v>157</v>
      </c>
      <c r="E260" s="77">
        <f t="shared" si="3"/>
        <v>1168</v>
      </c>
      <c r="F260" s="77">
        <f t="shared" si="3"/>
        <v>313.39999999999998</v>
      </c>
    </row>
    <row r="261" spans="1:6" ht="55.5" customHeight="1">
      <c r="A261" s="79" t="s">
        <v>158</v>
      </c>
      <c r="B261" s="91" t="s">
        <v>333</v>
      </c>
      <c r="C261" s="80" t="s">
        <v>163</v>
      </c>
      <c r="D261" s="80" t="s">
        <v>159</v>
      </c>
      <c r="E261" s="81">
        <v>1168</v>
      </c>
      <c r="F261" s="81">
        <v>313.39999999999998</v>
      </c>
    </row>
    <row r="262" spans="1:6" ht="128.25" customHeight="1">
      <c r="A262" s="140" t="s">
        <v>335</v>
      </c>
      <c r="B262" s="91" t="s">
        <v>333</v>
      </c>
      <c r="C262" s="80" t="s">
        <v>336</v>
      </c>
      <c r="D262" s="80"/>
      <c r="E262" s="81">
        <f>E263</f>
        <v>12175</v>
      </c>
      <c r="F262" s="81">
        <f>F263</f>
        <v>4469.2</v>
      </c>
    </row>
    <row r="263" spans="1:6" ht="45.75" customHeight="1">
      <c r="A263" s="115" t="s">
        <v>221</v>
      </c>
      <c r="B263" s="89" t="s">
        <v>333</v>
      </c>
      <c r="C263" s="73" t="s">
        <v>201</v>
      </c>
      <c r="D263" s="73"/>
      <c r="E263" s="74">
        <f>E264+E266+E268</f>
        <v>12175</v>
      </c>
      <c r="F263" s="74">
        <f>F264+F266+F268</f>
        <v>4469.2</v>
      </c>
    </row>
    <row r="264" spans="1:6" ht="120" customHeight="1">
      <c r="A264" s="78" t="s">
        <v>156</v>
      </c>
      <c r="B264" s="90" t="s">
        <v>333</v>
      </c>
      <c r="C264" s="76" t="s">
        <v>201</v>
      </c>
      <c r="D264" s="76" t="s">
        <v>157</v>
      </c>
      <c r="E264" s="77">
        <f>E265</f>
        <v>8581</v>
      </c>
      <c r="F264" s="77">
        <f>F265</f>
        <v>2847.2</v>
      </c>
    </row>
    <row r="265" spans="1:6" ht="55.5" customHeight="1">
      <c r="A265" s="87" t="s">
        <v>202</v>
      </c>
      <c r="B265" s="91" t="s">
        <v>333</v>
      </c>
      <c r="C265" s="80" t="s">
        <v>201</v>
      </c>
      <c r="D265" s="80" t="s">
        <v>203</v>
      </c>
      <c r="E265" s="81">
        <v>8581</v>
      </c>
      <c r="F265" s="81">
        <v>2847.2</v>
      </c>
    </row>
    <row r="266" spans="1:6" ht="55.5" customHeight="1">
      <c r="A266" s="78" t="s">
        <v>164</v>
      </c>
      <c r="B266" s="90" t="s">
        <v>333</v>
      </c>
      <c r="C266" s="76" t="s">
        <v>201</v>
      </c>
      <c r="D266" s="76" t="s">
        <v>165</v>
      </c>
      <c r="E266" s="77">
        <f>E267</f>
        <v>3564</v>
      </c>
      <c r="F266" s="77">
        <f>F267</f>
        <v>1607.7</v>
      </c>
    </row>
    <row r="267" spans="1:6" ht="55.5" customHeight="1">
      <c r="A267" s="79" t="s">
        <v>166</v>
      </c>
      <c r="B267" s="91" t="s">
        <v>333</v>
      </c>
      <c r="C267" s="80" t="s">
        <v>201</v>
      </c>
      <c r="D267" s="80" t="s">
        <v>167</v>
      </c>
      <c r="E267" s="81">
        <v>3564</v>
      </c>
      <c r="F267" s="81">
        <v>1607.7</v>
      </c>
    </row>
    <row r="268" spans="1:6" ht="29.25" customHeight="1">
      <c r="A268" s="86" t="s">
        <v>170</v>
      </c>
      <c r="B268" s="90" t="s">
        <v>333</v>
      </c>
      <c r="C268" s="76" t="s">
        <v>201</v>
      </c>
      <c r="D268" s="76" t="s">
        <v>171</v>
      </c>
      <c r="E268" s="77">
        <f>E269</f>
        <v>30</v>
      </c>
      <c r="F268" s="77">
        <f>F269</f>
        <v>14.3</v>
      </c>
    </row>
    <row r="269" spans="1:6" ht="24.75" customHeight="1">
      <c r="A269" s="87" t="s">
        <v>172</v>
      </c>
      <c r="B269" s="91" t="s">
        <v>333</v>
      </c>
      <c r="C269" s="80" t="s">
        <v>201</v>
      </c>
      <c r="D269" s="80" t="s">
        <v>173</v>
      </c>
      <c r="E269" s="81">
        <v>30</v>
      </c>
      <c r="F269" s="81">
        <v>14.3</v>
      </c>
    </row>
    <row r="270" spans="1:6" ht="42" customHeight="1">
      <c r="A270" s="88" t="s">
        <v>337</v>
      </c>
      <c r="B270" s="89" t="s">
        <v>333</v>
      </c>
      <c r="C270" s="73" t="s">
        <v>338</v>
      </c>
      <c r="D270" s="73"/>
      <c r="E270" s="74">
        <f>E271</f>
        <v>63.6</v>
      </c>
      <c r="F270" s="74">
        <f>F271</f>
        <v>8.1</v>
      </c>
    </row>
    <row r="271" spans="1:6" ht="52.5" customHeight="1">
      <c r="A271" s="78" t="s">
        <v>164</v>
      </c>
      <c r="B271" s="90" t="s">
        <v>333</v>
      </c>
      <c r="C271" s="76" t="s">
        <v>338</v>
      </c>
      <c r="D271" s="76" t="s">
        <v>165</v>
      </c>
      <c r="E271" s="77">
        <f>E272</f>
        <v>63.6</v>
      </c>
      <c r="F271" s="77">
        <f>F272</f>
        <v>8.1</v>
      </c>
    </row>
    <row r="272" spans="1:6" ht="55.5" customHeight="1">
      <c r="A272" s="79" t="s">
        <v>166</v>
      </c>
      <c r="B272" s="91" t="s">
        <v>333</v>
      </c>
      <c r="C272" s="80" t="s">
        <v>338</v>
      </c>
      <c r="D272" s="80" t="s">
        <v>167</v>
      </c>
      <c r="E272" s="81">
        <v>63.6</v>
      </c>
      <c r="F272" s="81">
        <v>8.1</v>
      </c>
    </row>
    <row r="273" spans="1:6" ht="99" customHeight="1">
      <c r="A273" s="115" t="s">
        <v>339</v>
      </c>
      <c r="B273" s="89" t="s">
        <v>333</v>
      </c>
      <c r="C273" s="73" t="s">
        <v>340</v>
      </c>
      <c r="D273" s="73"/>
      <c r="E273" s="74">
        <f>E274+E276</f>
        <v>968.4</v>
      </c>
      <c r="F273" s="74">
        <f>F274+F276</f>
        <v>235.7</v>
      </c>
    </row>
    <row r="274" spans="1:6" ht="124.5" customHeight="1">
      <c r="A274" s="78" t="s">
        <v>156</v>
      </c>
      <c r="B274" s="90" t="s">
        <v>333</v>
      </c>
      <c r="C274" s="76" t="s">
        <v>340</v>
      </c>
      <c r="D274" s="76" t="s">
        <v>157</v>
      </c>
      <c r="E274" s="77">
        <f>E275</f>
        <v>718.4</v>
      </c>
      <c r="F274" s="77">
        <f>F275</f>
        <v>155.69999999999999</v>
      </c>
    </row>
    <row r="275" spans="1:6" ht="48.75" customHeight="1">
      <c r="A275" s="79" t="s">
        <v>158</v>
      </c>
      <c r="B275" s="91" t="s">
        <v>333</v>
      </c>
      <c r="C275" s="80" t="s">
        <v>340</v>
      </c>
      <c r="D275" s="80" t="s">
        <v>159</v>
      </c>
      <c r="E275" s="81">
        <v>718.4</v>
      </c>
      <c r="F275" s="81">
        <v>155.69999999999999</v>
      </c>
    </row>
    <row r="276" spans="1:6" ht="55.5" customHeight="1">
      <c r="A276" s="78" t="s">
        <v>164</v>
      </c>
      <c r="B276" s="90" t="s">
        <v>333</v>
      </c>
      <c r="C276" s="76" t="s">
        <v>340</v>
      </c>
      <c r="D276" s="76" t="s">
        <v>165</v>
      </c>
      <c r="E276" s="77">
        <f>E277</f>
        <v>250</v>
      </c>
      <c r="F276" s="77">
        <f>F277</f>
        <v>80</v>
      </c>
    </row>
    <row r="277" spans="1:6" ht="63.75" customHeight="1">
      <c r="A277" s="79" t="s">
        <v>166</v>
      </c>
      <c r="B277" s="91" t="s">
        <v>333</v>
      </c>
      <c r="C277" s="80" t="s">
        <v>340</v>
      </c>
      <c r="D277" s="80" t="s">
        <v>167</v>
      </c>
      <c r="E277" s="81">
        <v>250</v>
      </c>
      <c r="F277" s="81">
        <v>80</v>
      </c>
    </row>
    <row r="278" spans="1:6" ht="69.75" customHeight="1">
      <c r="A278" s="115" t="s">
        <v>341</v>
      </c>
      <c r="B278" s="89" t="s">
        <v>333</v>
      </c>
      <c r="C278" s="73" t="s">
        <v>342</v>
      </c>
      <c r="D278" s="73"/>
      <c r="E278" s="74">
        <f>E281+E279</f>
        <v>50</v>
      </c>
      <c r="F278" s="74">
        <f>F281+F279</f>
        <v>25.1</v>
      </c>
    </row>
    <row r="279" spans="1:6" ht="55.5" customHeight="1">
      <c r="A279" s="162" t="s">
        <v>202</v>
      </c>
      <c r="B279" s="157" t="s">
        <v>333</v>
      </c>
      <c r="C279" s="76" t="s">
        <v>342</v>
      </c>
      <c r="D279" s="157" t="s">
        <v>157</v>
      </c>
      <c r="E279" s="83">
        <f>E280</f>
        <v>15</v>
      </c>
      <c r="F279" s="83">
        <f>F280</f>
        <v>0</v>
      </c>
    </row>
    <row r="280" spans="1:6" ht="81.75" customHeight="1">
      <c r="A280" s="79" t="s">
        <v>156</v>
      </c>
      <c r="B280" s="97" t="s">
        <v>333</v>
      </c>
      <c r="C280" s="80" t="s">
        <v>342</v>
      </c>
      <c r="D280" s="97" t="s">
        <v>203</v>
      </c>
      <c r="E280" s="84">
        <v>15</v>
      </c>
      <c r="F280" s="84">
        <v>0</v>
      </c>
    </row>
    <row r="281" spans="1:6" ht="43.5" customHeight="1">
      <c r="A281" s="78" t="s">
        <v>164</v>
      </c>
      <c r="B281" s="90" t="s">
        <v>333</v>
      </c>
      <c r="C281" s="76" t="s">
        <v>342</v>
      </c>
      <c r="D281" s="76" t="s">
        <v>165</v>
      </c>
      <c r="E281" s="77">
        <f>E282</f>
        <v>35</v>
      </c>
      <c r="F281" s="77">
        <f>F282</f>
        <v>25.1</v>
      </c>
    </row>
    <row r="282" spans="1:6" ht="55.5" customHeight="1">
      <c r="A282" s="79" t="s">
        <v>166</v>
      </c>
      <c r="B282" s="91" t="s">
        <v>333</v>
      </c>
      <c r="C282" s="80" t="s">
        <v>342</v>
      </c>
      <c r="D282" s="80" t="s">
        <v>167</v>
      </c>
      <c r="E282" s="81">
        <v>35</v>
      </c>
      <c r="F282" s="81">
        <v>25.1</v>
      </c>
    </row>
    <row r="283" spans="1:6" ht="55.5" customHeight="1">
      <c r="A283" s="92" t="s">
        <v>343</v>
      </c>
      <c r="B283" s="155" t="s">
        <v>333</v>
      </c>
      <c r="C283" s="155" t="s">
        <v>344</v>
      </c>
      <c r="D283" s="155"/>
      <c r="E283" s="151">
        <f>E284+E286</f>
        <v>50</v>
      </c>
      <c r="F283" s="151">
        <f>F284+F286</f>
        <v>36.200000000000003</v>
      </c>
    </row>
    <row r="284" spans="1:6" ht="55.5" customHeight="1">
      <c r="A284" s="162" t="s">
        <v>202</v>
      </c>
      <c r="B284" s="157" t="s">
        <v>333</v>
      </c>
      <c r="C284" s="157" t="s">
        <v>344</v>
      </c>
      <c r="D284" s="157" t="s">
        <v>157</v>
      </c>
      <c r="E284" s="83">
        <f>E285</f>
        <v>30.3</v>
      </c>
      <c r="F284" s="83">
        <f>F285</f>
        <v>20.6</v>
      </c>
    </row>
    <row r="285" spans="1:6" ht="79.5" customHeight="1">
      <c r="A285" s="79" t="s">
        <v>156</v>
      </c>
      <c r="B285" s="97" t="s">
        <v>333</v>
      </c>
      <c r="C285" s="97" t="s">
        <v>344</v>
      </c>
      <c r="D285" s="97" t="s">
        <v>203</v>
      </c>
      <c r="E285" s="84">
        <v>30.3</v>
      </c>
      <c r="F285" s="84">
        <v>20.6</v>
      </c>
    </row>
    <row r="286" spans="1:6" ht="55.5" customHeight="1">
      <c r="A286" s="163" t="s">
        <v>164</v>
      </c>
      <c r="B286" s="157" t="s">
        <v>333</v>
      </c>
      <c r="C286" s="157" t="s">
        <v>344</v>
      </c>
      <c r="D286" s="157" t="s">
        <v>165</v>
      </c>
      <c r="E286" s="83">
        <f>E287</f>
        <v>19.7</v>
      </c>
      <c r="F286" s="83">
        <f>F287</f>
        <v>15.6</v>
      </c>
    </row>
    <row r="287" spans="1:6" ht="55.5" customHeight="1">
      <c r="A287" s="164" t="s">
        <v>166</v>
      </c>
      <c r="B287" s="97" t="s">
        <v>333</v>
      </c>
      <c r="C287" s="97" t="s">
        <v>344</v>
      </c>
      <c r="D287" s="97" t="s">
        <v>167</v>
      </c>
      <c r="E287" s="84">
        <v>19.7</v>
      </c>
      <c r="F287" s="84">
        <v>15.6</v>
      </c>
    </row>
    <row r="288" spans="1:6" ht="28.5" customHeight="1">
      <c r="A288" s="69" t="s">
        <v>345</v>
      </c>
      <c r="B288" s="101" t="s">
        <v>346</v>
      </c>
      <c r="C288" s="101"/>
      <c r="D288" s="101"/>
      <c r="E288" s="71">
        <f>E289+E307</f>
        <v>20843.599999999999</v>
      </c>
      <c r="F288" s="71">
        <f>F289+F307</f>
        <v>6136.7000000000007</v>
      </c>
    </row>
    <row r="289" spans="1:6" ht="27.75" customHeight="1">
      <c r="A289" s="82" t="s">
        <v>347</v>
      </c>
      <c r="B289" s="73" t="s">
        <v>348</v>
      </c>
      <c r="C289" s="73"/>
      <c r="D289" s="73"/>
      <c r="E289" s="74">
        <f>E291+E294+E297+E301+E304</f>
        <v>20843.599999999999</v>
      </c>
      <c r="F289" s="74">
        <f>F291+F294+F297+F301+F304</f>
        <v>6136.7000000000007</v>
      </c>
    </row>
    <row r="290" spans="1:6" ht="55.5" customHeight="1">
      <c r="A290" s="165" t="s">
        <v>349</v>
      </c>
      <c r="B290" s="80" t="s">
        <v>348</v>
      </c>
      <c r="C290" s="76" t="s">
        <v>350</v>
      </c>
      <c r="D290" s="80"/>
      <c r="E290" s="81">
        <f t="shared" ref="E290:F292" si="4">E291</f>
        <v>12407.4</v>
      </c>
      <c r="F290" s="81">
        <f t="shared" si="4"/>
        <v>3826.9</v>
      </c>
    </row>
    <row r="291" spans="1:6" ht="41.25" customHeight="1">
      <c r="A291" s="82" t="s">
        <v>221</v>
      </c>
      <c r="B291" s="73" t="s">
        <v>348</v>
      </c>
      <c r="C291" s="73" t="s">
        <v>351</v>
      </c>
      <c r="D291" s="73"/>
      <c r="E291" s="74">
        <f t="shared" si="4"/>
        <v>12407.4</v>
      </c>
      <c r="F291" s="74">
        <f t="shared" si="4"/>
        <v>3826.9</v>
      </c>
    </row>
    <row r="292" spans="1:6" ht="55.5" customHeight="1">
      <c r="A292" s="160" t="s">
        <v>239</v>
      </c>
      <c r="B292" s="76" t="s">
        <v>348</v>
      </c>
      <c r="C292" s="76" t="s">
        <v>351</v>
      </c>
      <c r="D292" s="76" t="s">
        <v>240</v>
      </c>
      <c r="E292" s="77">
        <f t="shared" si="4"/>
        <v>12407.4</v>
      </c>
      <c r="F292" s="77">
        <f t="shared" si="4"/>
        <v>3826.9</v>
      </c>
    </row>
    <row r="293" spans="1:6" ht="30.75" customHeight="1">
      <c r="A293" s="95" t="s">
        <v>241</v>
      </c>
      <c r="B293" s="80" t="s">
        <v>348</v>
      </c>
      <c r="C293" s="80" t="s">
        <v>351</v>
      </c>
      <c r="D293" s="80" t="s">
        <v>242</v>
      </c>
      <c r="E293" s="81">
        <v>12407.4</v>
      </c>
      <c r="F293" s="81">
        <v>3826.9</v>
      </c>
    </row>
    <row r="294" spans="1:6" ht="77.25" customHeight="1">
      <c r="A294" s="161" t="s">
        <v>352</v>
      </c>
      <c r="B294" s="73" t="s">
        <v>348</v>
      </c>
      <c r="C294" s="73" t="s">
        <v>353</v>
      </c>
      <c r="D294" s="73"/>
      <c r="E294" s="74">
        <f>E295</f>
        <v>400.3</v>
      </c>
      <c r="F294" s="74">
        <f>F295</f>
        <v>20</v>
      </c>
    </row>
    <row r="295" spans="1:6" ht="64.5" customHeight="1">
      <c r="A295" s="160" t="s">
        <v>239</v>
      </c>
      <c r="B295" s="76" t="s">
        <v>348</v>
      </c>
      <c r="C295" s="76" t="s">
        <v>353</v>
      </c>
      <c r="D295" s="76" t="s">
        <v>240</v>
      </c>
      <c r="E295" s="77">
        <f>E296</f>
        <v>400.3</v>
      </c>
      <c r="F295" s="77">
        <f>F296</f>
        <v>20</v>
      </c>
    </row>
    <row r="296" spans="1:6" ht="20.25" customHeight="1">
      <c r="A296" s="95" t="s">
        <v>241</v>
      </c>
      <c r="B296" s="80" t="s">
        <v>348</v>
      </c>
      <c r="C296" s="80" t="s">
        <v>353</v>
      </c>
      <c r="D296" s="80" t="s">
        <v>242</v>
      </c>
      <c r="E296" s="81">
        <v>400.3</v>
      </c>
      <c r="F296" s="81">
        <v>20</v>
      </c>
    </row>
    <row r="297" spans="1:6" ht="22.5" customHeight="1">
      <c r="A297" s="166" t="s">
        <v>354</v>
      </c>
      <c r="B297" s="114" t="s">
        <v>348</v>
      </c>
      <c r="C297" s="114" t="s">
        <v>355</v>
      </c>
      <c r="D297" s="114"/>
      <c r="E297" s="141">
        <f t="shared" ref="E297:F299" si="5">E298</f>
        <v>7506</v>
      </c>
      <c r="F297" s="141">
        <f t="shared" si="5"/>
        <v>2269.8000000000002</v>
      </c>
    </row>
    <row r="298" spans="1:6" ht="41.25" customHeight="1">
      <c r="A298" s="167" t="s">
        <v>221</v>
      </c>
      <c r="B298" s="76" t="s">
        <v>348</v>
      </c>
      <c r="C298" s="76" t="s">
        <v>356</v>
      </c>
      <c r="D298" s="76"/>
      <c r="E298" s="77">
        <f t="shared" si="5"/>
        <v>7506</v>
      </c>
      <c r="F298" s="77">
        <f t="shared" si="5"/>
        <v>2269.8000000000002</v>
      </c>
    </row>
    <row r="299" spans="1:6" ht="63.75" customHeight="1">
      <c r="A299" s="160" t="s">
        <v>239</v>
      </c>
      <c r="B299" s="76" t="s">
        <v>348</v>
      </c>
      <c r="C299" s="76" t="s">
        <v>356</v>
      </c>
      <c r="D299" s="76" t="s">
        <v>240</v>
      </c>
      <c r="E299" s="77">
        <f t="shared" si="5"/>
        <v>7506</v>
      </c>
      <c r="F299" s="77">
        <f t="shared" si="5"/>
        <v>2269.8000000000002</v>
      </c>
    </row>
    <row r="300" spans="1:6" ht="21.75" customHeight="1">
      <c r="A300" s="95" t="s">
        <v>241</v>
      </c>
      <c r="B300" s="80" t="s">
        <v>348</v>
      </c>
      <c r="C300" s="80" t="s">
        <v>356</v>
      </c>
      <c r="D300" s="80" t="s">
        <v>242</v>
      </c>
      <c r="E300" s="81">
        <v>7506</v>
      </c>
      <c r="F300" s="81">
        <v>2269.8000000000002</v>
      </c>
    </row>
    <row r="301" spans="1:6" ht="60.75" customHeight="1">
      <c r="A301" s="161" t="s">
        <v>357</v>
      </c>
      <c r="B301" s="73" t="s">
        <v>348</v>
      </c>
      <c r="C301" s="155" t="s">
        <v>358</v>
      </c>
      <c r="D301" s="114"/>
      <c r="E301" s="74">
        <v>60</v>
      </c>
      <c r="F301" s="74">
        <f>F302</f>
        <v>20</v>
      </c>
    </row>
    <row r="302" spans="1:6" ht="55.5" customHeight="1">
      <c r="A302" s="160" t="s">
        <v>239</v>
      </c>
      <c r="B302" s="76" t="s">
        <v>348</v>
      </c>
      <c r="C302" s="76" t="s">
        <v>358</v>
      </c>
      <c r="D302" s="76" t="s">
        <v>240</v>
      </c>
      <c r="E302" s="77">
        <f>E303</f>
        <v>60</v>
      </c>
      <c r="F302" s="77">
        <f>F303</f>
        <v>20</v>
      </c>
    </row>
    <row r="303" spans="1:6" ht="31.5" customHeight="1">
      <c r="A303" s="95" t="s">
        <v>241</v>
      </c>
      <c r="B303" s="80" t="s">
        <v>348</v>
      </c>
      <c r="C303" s="80" t="s">
        <v>358</v>
      </c>
      <c r="D303" s="80" t="s">
        <v>242</v>
      </c>
      <c r="E303" s="81">
        <v>60</v>
      </c>
      <c r="F303" s="81">
        <v>20</v>
      </c>
    </row>
    <row r="304" spans="1:6" ht="55.5" customHeight="1">
      <c r="A304" s="168" t="s">
        <v>359</v>
      </c>
      <c r="B304" s="73"/>
      <c r="C304" s="73"/>
      <c r="D304" s="73"/>
      <c r="E304" s="74">
        <f>E305</f>
        <v>469.9</v>
      </c>
      <c r="F304" s="74">
        <f>F305</f>
        <v>0</v>
      </c>
    </row>
    <row r="305" spans="1:6" ht="55.5" customHeight="1">
      <c r="A305" s="160" t="s">
        <v>239</v>
      </c>
      <c r="B305" s="76" t="s">
        <v>348</v>
      </c>
      <c r="C305" s="76" t="s">
        <v>360</v>
      </c>
      <c r="D305" s="76" t="s">
        <v>240</v>
      </c>
      <c r="E305" s="81">
        <f>E306</f>
        <v>469.9</v>
      </c>
      <c r="F305" s="81">
        <f>F306</f>
        <v>0</v>
      </c>
    </row>
    <row r="306" spans="1:6" ht="32.25" customHeight="1">
      <c r="A306" s="95" t="s">
        <v>241</v>
      </c>
      <c r="B306" s="80" t="s">
        <v>348</v>
      </c>
      <c r="C306" s="80" t="s">
        <v>360</v>
      </c>
      <c r="D306" s="80" t="s">
        <v>242</v>
      </c>
      <c r="E306" s="81">
        <v>469.9</v>
      </c>
      <c r="F306" s="81">
        <v>0</v>
      </c>
    </row>
    <row r="307" spans="1:6" ht="29.25" hidden="1" customHeight="1">
      <c r="A307" s="82" t="s">
        <v>361</v>
      </c>
      <c r="B307" s="73" t="s">
        <v>348</v>
      </c>
      <c r="C307" s="73" t="s">
        <v>362</v>
      </c>
      <c r="D307" s="80"/>
      <c r="E307" s="74">
        <f>E308</f>
        <v>0</v>
      </c>
      <c r="F307" s="74">
        <f>F308</f>
        <v>0</v>
      </c>
    </row>
    <row r="308" spans="1:6" ht="55.5" hidden="1" customHeight="1">
      <c r="A308" s="160" t="s">
        <v>239</v>
      </c>
      <c r="B308" s="76" t="s">
        <v>348</v>
      </c>
      <c r="C308" s="76" t="s">
        <v>362</v>
      </c>
      <c r="D308" s="76" t="s">
        <v>240</v>
      </c>
      <c r="E308" s="81">
        <f>E309</f>
        <v>0</v>
      </c>
      <c r="F308" s="81">
        <f>F309</f>
        <v>0</v>
      </c>
    </row>
    <row r="309" spans="1:6" ht="23.25" hidden="1" customHeight="1">
      <c r="A309" s="95" t="s">
        <v>241</v>
      </c>
      <c r="B309" s="80" t="s">
        <v>348</v>
      </c>
      <c r="C309" s="80" t="s">
        <v>362</v>
      </c>
      <c r="D309" s="80" t="s">
        <v>242</v>
      </c>
      <c r="E309" s="81">
        <v>0</v>
      </c>
      <c r="F309" s="81">
        <v>0</v>
      </c>
    </row>
    <row r="310" spans="1:6" ht="22.5" customHeight="1">
      <c r="A310" s="69" t="s">
        <v>363</v>
      </c>
      <c r="B310" s="101" t="s">
        <v>364</v>
      </c>
      <c r="C310" s="101"/>
      <c r="D310" s="101"/>
      <c r="E310" s="71">
        <f>E311+E316+E327+E344</f>
        <v>7489.8</v>
      </c>
      <c r="F310" s="71">
        <f>F311+F316+F327+F344</f>
        <v>1887.8999999999999</v>
      </c>
    </row>
    <row r="311" spans="1:6" ht="25.5" customHeight="1">
      <c r="A311" s="115" t="s">
        <v>365</v>
      </c>
      <c r="B311" s="89">
        <v>1001</v>
      </c>
      <c r="C311" s="73"/>
      <c r="D311" s="73"/>
      <c r="E311" s="74">
        <f t="shared" ref="E311:F314" si="6">E312</f>
        <v>1414.5</v>
      </c>
      <c r="F311" s="74">
        <f t="shared" si="6"/>
        <v>535.9</v>
      </c>
    </row>
    <row r="312" spans="1:6" ht="36.75" customHeight="1">
      <c r="A312" s="140" t="s">
        <v>366</v>
      </c>
      <c r="B312" s="91">
        <v>1001</v>
      </c>
      <c r="C312" s="80" t="s">
        <v>367</v>
      </c>
      <c r="D312" s="80"/>
      <c r="E312" s="81">
        <f t="shared" si="6"/>
        <v>1414.5</v>
      </c>
      <c r="F312" s="81">
        <f t="shared" si="6"/>
        <v>535.9</v>
      </c>
    </row>
    <row r="313" spans="1:6" ht="55.5" customHeight="1">
      <c r="A313" s="115" t="s">
        <v>368</v>
      </c>
      <c r="B313" s="89">
        <v>1001</v>
      </c>
      <c r="C313" s="73" t="s">
        <v>369</v>
      </c>
      <c r="D313" s="73"/>
      <c r="E313" s="74">
        <f t="shared" si="6"/>
        <v>1414.5</v>
      </c>
      <c r="F313" s="74">
        <f t="shared" si="6"/>
        <v>535.9</v>
      </c>
    </row>
    <row r="314" spans="1:6" ht="55.5" customHeight="1">
      <c r="A314" s="78" t="s">
        <v>302</v>
      </c>
      <c r="B314" s="90" t="s">
        <v>370</v>
      </c>
      <c r="C314" s="76" t="s">
        <v>369</v>
      </c>
      <c r="D314" s="76" t="s">
        <v>303</v>
      </c>
      <c r="E314" s="77">
        <f t="shared" si="6"/>
        <v>1414.5</v>
      </c>
      <c r="F314" s="77">
        <f t="shared" si="6"/>
        <v>535.9</v>
      </c>
    </row>
    <row r="315" spans="1:6" ht="55.5" customHeight="1">
      <c r="A315" s="79" t="s">
        <v>304</v>
      </c>
      <c r="B315" s="91">
        <v>1001</v>
      </c>
      <c r="C315" s="80" t="s">
        <v>369</v>
      </c>
      <c r="D315" s="80" t="s">
        <v>305</v>
      </c>
      <c r="E315" s="81">
        <v>1414.5</v>
      </c>
      <c r="F315" s="81">
        <v>535.9</v>
      </c>
    </row>
    <row r="316" spans="1:6" ht="29.25" customHeight="1">
      <c r="A316" s="169" t="s">
        <v>371</v>
      </c>
      <c r="B316" s="89" t="s">
        <v>372</v>
      </c>
      <c r="C316" s="73"/>
      <c r="D316" s="73"/>
      <c r="E316" s="74">
        <f>E320+E317+E324</f>
        <v>195</v>
      </c>
      <c r="F316" s="74">
        <f>F320+F317+F324</f>
        <v>0</v>
      </c>
    </row>
    <row r="317" spans="1:6" ht="103.5" hidden="1" customHeight="1">
      <c r="A317" s="93" t="s">
        <v>373</v>
      </c>
      <c r="B317" s="89" t="s">
        <v>372</v>
      </c>
      <c r="C317" s="73" t="s">
        <v>374</v>
      </c>
      <c r="D317" s="73"/>
      <c r="E317" s="74">
        <f>E318</f>
        <v>0</v>
      </c>
      <c r="F317" s="74">
        <f>F318</f>
        <v>0</v>
      </c>
    </row>
    <row r="318" spans="1:6" ht="103.5" hidden="1" customHeight="1">
      <c r="A318" s="145" t="s">
        <v>375</v>
      </c>
      <c r="B318" s="91" t="s">
        <v>372</v>
      </c>
      <c r="C318" s="80" t="s">
        <v>374</v>
      </c>
      <c r="D318" s="76" t="s">
        <v>171</v>
      </c>
      <c r="E318" s="81">
        <f>E319</f>
        <v>0</v>
      </c>
      <c r="F318" s="81">
        <f>F319</f>
        <v>0</v>
      </c>
    </row>
    <row r="319" spans="1:6" ht="103.5" hidden="1" customHeight="1">
      <c r="A319" s="131" t="s">
        <v>376</v>
      </c>
      <c r="B319" s="91" t="s">
        <v>372</v>
      </c>
      <c r="C319" s="80" t="s">
        <v>374</v>
      </c>
      <c r="D319" s="76" t="s">
        <v>377</v>
      </c>
      <c r="E319" s="81">
        <v>0</v>
      </c>
      <c r="F319" s="81">
        <v>0</v>
      </c>
    </row>
    <row r="320" spans="1:6" ht="78.75" customHeight="1">
      <c r="A320" s="115" t="s">
        <v>378</v>
      </c>
      <c r="B320" s="89" t="s">
        <v>372</v>
      </c>
      <c r="C320" s="73" t="s">
        <v>379</v>
      </c>
      <c r="D320" s="73"/>
      <c r="E320" s="74">
        <f t="shared" ref="E320:F322" si="7">E321</f>
        <v>195</v>
      </c>
      <c r="F320" s="74">
        <f t="shared" si="7"/>
        <v>0</v>
      </c>
    </row>
    <row r="321" spans="1:6" ht="90.75" customHeight="1">
      <c r="A321" s="170" t="s">
        <v>380</v>
      </c>
      <c r="B321" s="90" t="s">
        <v>372</v>
      </c>
      <c r="C321" s="76" t="s">
        <v>379</v>
      </c>
      <c r="D321" s="76"/>
      <c r="E321" s="77">
        <f t="shared" si="7"/>
        <v>195</v>
      </c>
      <c r="F321" s="77">
        <f t="shared" si="7"/>
        <v>0</v>
      </c>
    </row>
    <row r="322" spans="1:6" ht="55.5" customHeight="1">
      <c r="A322" s="78" t="s">
        <v>302</v>
      </c>
      <c r="B322" s="90" t="s">
        <v>372</v>
      </c>
      <c r="C322" s="76" t="s">
        <v>379</v>
      </c>
      <c r="D322" s="76" t="s">
        <v>303</v>
      </c>
      <c r="E322" s="77">
        <f t="shared" si="7"/>
        <v>195</v>
      </c>
      <c r="F322" s="77">
        <f t="shared" si="7"/>
        <v>0</v>
      </c>
    </row>
    <row r="323" spans="1:6" ht="55.5" customHeight="1">
      <c r="A323" s="79" t="s">
        <v>304</v>
      </c>
      <c r="B323" s="91" t="s">
        <v>372</v>
      </c>
      <c r="C323" s="80" t="s">
        <v>379</v>
      </c>
      <c r="D323" s="80" t="s">
        <v>305</v>
      </c>
      <c r="E323" s="81">
        <v>195</v>
      </c>
      <c r="F323" s="81">
        <v>0</v>
      </c>
    </row>
    <row r="324" spans="1:6" ht="64.5" hidden="1" customHeight="1">
      <c r="A324" s="129" t="s">
        <v>381</v>
      </c>
      <c r="B324" s="89" t="s">
        <v>372</v>
      </c>
      <c r="C324" s="73" t="s">
        <v>382</v>
      </c>
      <c r="D324" s="73"/>
      <c r="E324" s="74">
        <f>E325</f>
        <v>0</v>
      </c>
      <c r="F324" s="74">
        <f>F325</f>
        <v>0</v>
      </c>
    </row>
    <row r="325" spans="1:6" ht="55.5" hidden="1" customHeight="1">
      <c r="A325" s="78" t="s">
        <v>302</v>
      </c>
      <c r="B325" s="90" t="s">
        <v>372</v>
      </c>
      <c r="C325" s="76" t="s">
        <v>382</v>
      </c>
      <c r="D325" s="76" t="s">
        <v>303</v>
      </c>
      <c r="E325" s="81">
        <f>E326</f>
        <v>0</v>
      </c>
      <c r="F325" s="81">
        <f>F326</f>
        <v>0</v>
      </c>
    </row>
    <row r="326" spans="1:6" ht="55.5" hidden="1" customHeight="1">
      <c r="A326" s="79" t="s">
        <v>304</v>
      </c>
      <c r="B326" s="91" t="s">
        <v>372</v>
      </c>
      <c r="C326" s="80" t="s">
        <v>382</v>
      </c>
      <c r="D326" s="80" t="s">
        <v>305</v>
      </c>
      <c r="E326" s="81">
        <v>0</v>
      </c>
      <c r="F326" s="81">
        <v>0</v>
      </c>
    </row>
    <row r="327" spans="1:6" ht="26.25" customHeight="1">
      <c r="A327" s="115" t="s">
        <v>383</v>
      </c>
      <c r="B327" s="89">
        <v>1004</v>
      </c>
      <c r="C327" s="73"/>
      <c r="D327" s="73"/>
      <c r="E327" s="74">
        <f>E328+E331+E341</f>
        <v>5840.3</v>
      </c>
      <c r="F327" s="74">
        <f>F328+F331+F341</f>
        <v>1347.2</v>
      </c>
    </row>
    <row r="328" spans="1:6" ht="118.5" customHeight="1">
      <c r="A328" s="115" t="s">
        <v>384</v>
      </c>
      <c r="B328" s="73">
        <v>1004</v>
      </c>
      <c r="C328" s="73" t="s">
        <v>385</v>
      </c>
      <c r="D328" s="73"/>
      <c r="E328" s="74">
        <f>E329</f>
        <v>411.2</v>
      </c>
      <c r="F328" s="74">
        <f>F329</f>
        <v>98.4</v>
      </c>
    </row>
    <row r="329" spans="1:6" ht="55.5" customHeight="1">
      <c r="A329" s="78" t="s">
        <v>302</v>
      </c>
      <c r="B329" s="76">
        <v>1004</v>
      </c>
      <c r="C329" s="76" t="s">
        <v>385</v>
      </c>
      <c r="D329" s="76" t="s">
        <v>303</v>
      </c>
      <c r="E329" s="77">
        <f>E330</f>
        <v>411.2</v>
      </c>
      <c r="F329" s="77">
        <f>F330</f>
        <v>98.4</v>
      </c>
    </row>
    <row r="330" spans="1:6" ht="61.5" customHeight="1">
      <c r="A330" s="79" t="s">
        <v>304</v>
      </c>
      <c r="B330" s="80">
        <v>1004</v>
      </c>
      <c r="C330" s="80" t="s">
        <v>385</v>
      </c>
      <c r="D330" s="80" t="s">
        <v>305</v>
      </c>
      <c r="E330" s="81">
        <v>411.2</v>
      </c>
      <c r="F330" s="81">
        <v>98.4</v>
      </c>
    </row>
    <row r="331" spans="1:6" ht="74.25" customHeight="1">
      <c r="A331" s="72" t="s">
        <v>386</v>
      </c>
      <c r="B331" s="73">
        <v>1004</v>
      </c>
      <c r="C331" s="73" t="s">
        <v>387</v>
      </c>
      <c r="D331" s="73"/>
      <c r="E331" s="74">
        <f>E332+E335+E338</f>
        <v>5280</v>
      </c>
      <c r="F331" s="74">
        <f>F332+F335+F338</f>
        <v>1220.7</v>
      </c>
    </row>
    <row r="332" spans="1:6" ht="93.75" customHeight="1">
      <c r="A332" s="72" t="s">
        <v>388</v>
      </c>
      <c r="B332" s="73" t="s">
        <v>389</v>
      </c>
      <c r="C332" s="73" t="s">
        <v>390</v>
      </c>
      <c r="D332" s="73"/>
      <c r="E332" s="74">
        <f>E333</f>
        <v>932.4</v>
      </c>
      <c r="F332" s="74">
        <f>F333</f>
        <v>272</v>
      </c>
    </row>
    <row r="333" spans="1:6" ht="55.5" customHeight="1">
      <c r="A333" s="78" t="s">
        <v>302</v>
      </c>
      <c r="B333" s="76" t="s">
        <v>389</v>
      </c>
      <c r="C333" s="76" t="s">
        <v>390</v>
      </c>
      <c r="D333" s="76" t="s">
        <v>303</v>
      </c>
      <c r="E333" s="77">
        <f>E334</f>
        <v>932.4</v>
      </c>
      <c r="F333" s="77">
        <f>F334</f>
        <v>272</v>
      </c>
    </row>
    <row r="334" spans="1:6" ht="55.5" customHeight="1">
      <c r="A334" s="79" t="s">
        <v>391</v>
      </c>
      <c r="B334" s="80" t="s">
        <v>389</v>
      </c>
      <c r="C334" s="80" t="s">
        <v>390</v>
      </c>
      <c r="D334" s="80" t="s">
        <v>392</v>
      </c>
      <c r="E334" s="81">
        <v>932.4</v>
      </c>
      <c r="F334" s="81">
        <v>272</v>
      </c>
    </row>
    <row r="335" spans="1:6" ht="55.5" customHeight="1">
      <c r="A335" s="72" t="s">
        <v>393</v>
      </c>
      <c r="B335" s="73" t="s">
        <v>389</v>
      </c>
      <c r="C335" s="73" t="s">
        <v>394</v>
      </c>
      <c r="D335" s="73"/>
      <c r="E335" s="74">
        <f>E336</f>
        <v>1280</v>
      </c>
      <c r="F335" s="74">
        <f>F336</f>
        <v>243</v>
      </c>
    </row>
    <row r="336" spans="1:6" ht="55.5" customHeight="1">
      <c r="A336" s="78" t="s">
        <v>302</v>
      </c>
      <c r="B336" s="76" t="s">
        <v>389</v>
      </c>
      <c r="C336" s="76" t="s">
        <v>394</v>
      </c>
      <c r="D336" s="76" t="s">
        <v>303</v>
      </c>
      <c r="E336" s="77">
        <f>E337</f>
        <v>1280</v>
      </c>
      <c r="F336" s="77">
        <f>F337</f>
        <v>243</v>
      </c>
    </row>
    <row r="337" spans="1:6" ht="55.5" customHeight="1">
      <c r="A337" s="79" t="s">
        <v>391</v>
      </c>
      <c r="B337" s="80" t="s">
        <v>389</v>
      </c>
      <c r="C337" s="80" t="s">
        <v>394</v>
      </c>
      <c r="D337" s="80" t="s">
        <v>392</v>
      </c>
      <c r="E337" s="81">
        <v>1280</v>
      </c>
      <c r="F337" s="81">
        <v>243</v>
      </c>
    </row>
    <row r="338" spans="1:6" ht="83.25" customHeight="1">
      <c r="A338" s="171" t="s">
        <v>395</v>
      </c>
      <c r="B338" s="73" t="s">
        <v>389</v>
      </c>
      <c r="C338" s="73" t="s">
        <v>396</v>
      </c>
      <c r="D338" s="73"/>
      <c r="E338" s="74">
        <f>E339</f>
        <v>3067.6</v>
      </c>
      <c r="F338" s="74">
        <f>F339</f>
        <v>705.7</v>
      </c>
    </row>
    <row r="339" spans="1:6" ht="50.25" customHeight="1">
      <c r="A339" s="78" t="s">
        <v>302</v>
      </c>
      <c r="B339" s="76" t="s">
        <v>389</v>
      </c>
      <c r="C339" s="76" t="s">
        <v>396</v>
      </c>
      <c r="D339" s="76" t="s">
        <v>303</v>
      </c>
      <c r="E339" s="77">
        <f>E340</f>
        <v>3067.6</v>
      </c>
      <c r="F339" s="77">
        <f>F340</f>
        <v>705.7</v>
      </c>
    </row>
    <row r="340" spans="1:6" ht="55.5" customHeight="1">
      <c r="A340" s="79" t="s">
        <v>391</v>
      </c>
      <c r="B340" s="80" t="s">
        <v>389</v>
      </c>
      <c r="C340" s="80" t="s">
        <v>396</v>
      </c>
      <c r="D340" s="80" t="s">
        <v>392</v>
      </c>
      <c r="E340" s="81">
        <v>3067.6</v>
      </c>
      <c r="F340" s="81">
        <v>705.7</v>
      </c>
    </row>
    <row r="341" spans="1:6" ht="98.25" customHeight="1">
      <c r="A341" s="115" t="s">
        <v>397</v>
      </c>
      <c r="B341" s="89" t="s">
        <v>389</v>
      </c>
      <c r="C341" s="73" t="s">
        <v>398</v>
      </c>
      <c r="D341" s="73"/>
      <c r="E341" s="74">
        <f>E342</f>
        <v>149.1</v>
      </c>
      <c r="F341" s="74">
        <f>F342</f>
        <v>28.1</v>
      </c>
    </row>
    <row r="342" spans="1:6" ht="55.5" customHeight="1">
      <c r="A342" s="78" t="s">
        <v>302</v>
      </c>
      <c r="B342" s="90">
        <v>1004</v>
      </c>
      <c r="C342" s="76" t="s">
        <v>398</v>
      </c>
      <c r="D342" s="76" t="s">
        <v>303</v>
      </c>
      <c r="E342" s="77">
        <f>E343</f>
        <v>149.1</v>
      </c>
      <c r="F342" s="77">
        <f>F343</f>
        <v>28.1</v>
      </c>
    </row>
    <row r="343" spans="1:6" ht="55.5" customHeight="1">
      <c r="A343" s="79" t="s">
        <v>304</v>
      </c>
      <c r="B343" s="91">
        <v>1004</v>
      </c>
      <c r="C343" s="80" t="s">
        <v>398</v>
      </c>
      <c r="D343" s="80" t="s">
        <v>305</v>
      </c>
      <c r="E343" s="81">
        <v>149.1</v>
      </c>
      <c r="F343" s="81">
        <v>28.1</v>
      </c>
    </row>
    <row r="344" spans="1:6" ht="55.5" customHeight="1">
      <c r="A344" s="116" t="s">
        <v>399</v>
      </c>
      <c r="B344" s="89" t="s">
        <v>400</v>
      </c>
      <c r="C344" s="73"/>
      <c r="D344" s="73"/>
      <c r="E344" s="74">
        <f>E345+E348</f>
        <v>40</v>
      </c>
      <c r="F344" s="74">
        <f>F345+F348</f>
        <v>4.8</v>
      </c>
    </row>
    <row r="345" spans="1:6" ht="136.5" customHeight="1">
      <c r="A345" s="116" t="s">
        <v>401</v>
      </c>
      <c r="B345" s="89" t="s">
        <v>400</v>
      </c>
      <c r="C345" s="73" t="s">
        <v>402</v>
      </c>
      <c r="D345" s="73"/>
      <c r="E345" s="74">
        <f>E346</f>
        <v>30</v>
      </c>
      <c r="F345" s="74">
        <f>F346</f>
        <v>4.8</v>
      </c>
    </row>
    <row r="346" spans="1:6" ht="55.5" customHeight="1">
      <c r="A346" s="78" t="s">
        <v>164</v>
      </c>
      <c r="B346" s="90" t="s">
        <v>400</v>
      </c>
      <c r="C346" s="76" t="s">
        <v>402</v>
      </c>
      <c r="D346" s="76" t="s">
        <v>165</v>
      </c>
      <c r="E346" s="77">
        <f>E347</f>
        <v>30</v>
      </c>
      <c r="F346" s="77">
        <f>F347</f>
        <v>4.8</v>
      </c>
    </row>
    <row r="347" spans="1:6" ht="55.5" customHeight="1">
      <c r="A347" s="79" t="s">
        <v>166</v>
      </c>
      <c r="B347" s="91" t="s">
        <v>400</v>
      </c>
      <c r="C347" s="80" t="s">
        <v>402</v>
      </c>
      <c r="D347" s="80" t="s">
        <v>167</v>
      </c>
      <c r="E347" s="81">
        <v>30</v>
      </c>
      <c r="F347" s="81">
        <v>4.8</v>
      </c>
    </row>
    <row r="348" spans="1:6" ht="62.25" customHeight="1">
      <c r="A348" s="115" t="s">
        <v>403</v>
      </c>
      <c r="B348" s="89" t="s">
        <v>400</v>
      </c>
      <c r="C348" s="73" t="s">
        <v>404</v>
      </c>
      <c r="D348" s="73"/>
      <c r="E348" s="74">
        <f>E349</f>
        <v>10</v>
      </c>
      <c r="F348" s="74">
        <f>F349</f>
        <v>0</v>
      </c>
    </row>
    <row r="349" spans="1:6" ht="55.5" customHeight="1">
      <c r="A349" s="78" t="s">
        <v>405</v>
      </c>
      <c r="B349" s="90" t="s">
        <v>400</v>
      </c>
      <c r="C349" s="76" t="s">
        <v>404</v>
      </c>
      <c r="D349" s="76" t="s">
        <v>240</v>
      </c>
      <c r="E349" s="77">
        <f>E350</f>
        <v>10</v>
      </c>
      <c r="F349" s="77">
        <f>F350</f>
        <v>0</v>
      </c>
    </row>
    <row r="350" spans="1:6" ht="39.75" customHeight="1">
      <c r="A350" s="165" t="s">
        <v>241</v>
      </c>
      <c r="B350" s="91" t="s">
        <v>400</v>
      </c>
      <c r="C350" s="80" t="s">
        <v>404</v>
      </c>
      <c r="D350" s="80" t="s">
        <v>242</v>
      </c>
      <c r="E350" s="81">
        <v>10</v>
      </c>
      <c r="F350" s="81">
        <v>0</v>
      </c>
    </row>
    <row r="351" spans="1:6" ht="34.5" customHeight="1">
      <c r="A351" s="69" t="s">
        <v>406</v>
      </c>
      <c r="B351" s="101" t="s">
        <v>407</v>
      </c>
      <c r="C351" s="101"/>
      <c r="D351" s="101"/>
      <c r="E351" s="71">
        <f t="shared" ref="E351:F354" si="8">E352</f>
        <v>270</v>
      </c>
      <c r="F351" s="71">
        <f t="shared" si="8"/>
        <v>95.2</v>
      </c>
    </row>
    <row r="352" spans="1:6" ht="42.75" customHeight="1">
      <c r="A352" s="115" t="s">
        <v>408</v>
      </c>
      <c r="B352" s="89" t="s">
        <v>409</v>
      </c>
      <c r="C352" s="73"/>
      <c r="D352" s="73"/>
      <c r="E352" s="74">
        <f t="shared" si="8"/>
        <v>270</v>
      </c>
      <c r="F352" s="74">
        <f t="shared" si="8"/>
        <v>95.2</v>
      </c>
    </row>
    <row r="353" spans="1:6" ht="102.75" customHeight="1">
      <c r="A353" s="115" t="s">
        <v>410</v>
      </c>
      <c r="B353" s="89" t="s">
        <v>409</v>
      </c>
      <c r="C353" s="73" t="s">
        <v>411</v>
      </c>
      <c r="D353" s="73"/>
      <c r="E353" s="74">
        <f t="shared" si="8"/>
        <v>270</v>
      </c>
      <c r="F353" s="74">
        <f t="shared" si="8"/>
        <v>95.2</v>
      </c>
    </row>
    <row r="354" spans="1:6" ht="55.5" customHeight="1">
      <c r="A354" s="78" t="s">
        <v>164</v>
      </c>
      <c r="B354" s="90" t="s">
        <v>409</v>
      </c>
      <c r="C354" s="76" t="s">
        <v>411</v>
      </c>
      <c r="D354" s="76" t="s">
        <v>165</v>
      </c>
      <c r="E354" s="77">
        <f t="shared" si="8"/>
        <v>270</v>
      </c>
      <c r="F354" s="77">
        <f t="shared" si="8"/>
        <v>95.2</v>
      </c>
    </row>
    <row r="355" spans="1:6" ht="59.25" customHeight="1">
      <c r="A355" s="79" t="s">
        <v>166</v>
      </c>
      <c r="B355" s="91" t="s">
        <v>409</v>
      </c>
      <c r="C355" s="80" t="s">
        <v>411</v>
      </c>
      <c r="D355" s="80" t="s">
        <v>167</v>
      </c>
      <c r="E355" s="81">
        <v>270</v>
      </c>
      <c r="F355" s="81">
        <v>95.2</v>
      </c>
    </row>
    <row r="356" spans="1:6" ht="63.75" customHeight="1">
      <c r="A356" s="69" t="s">
        <v>412</v>
      </c>
      <c r="B356" s="101" t="s">
        <v>413</v>
      </c>
      <c r="C356" s="101"/>
      <c r="D356" s="101"/>
      <c r="E356" s="71">
        <f t="shared" ref="E356:F359" si="9">E357</f>
        <v>12.2</v>
      </c>
      <c r="F356" s="71">
        <f t="shared" si="9"/>
        <v>4.5</v>
      </c>
    </row>
    <row r="357" spans="1:6" ht="46.5" customHeight="1">
      <c r="A357" s="82" t="s">
        <v>414</v>
      </c>
      <c r="B357" s="73" t="s">
        <v>415</v>
      </c>
      <c r="C357" s="73"/>
      <c r="D357" s="73"/>
      <c r="E357" s="74">
        <f t="shared" si="9"/>
        <v>12.2</v>
      </c>
      <c r="F357" s="74">
        <f t="shared" si="9"/>
        <v>4.5</v>
      </c>
    </row>
    <row r="358" spans="1:6" ht="44.25" customHeight="1">
      <c r="A358" s="167" t="s">
        <v>416</v>
      </c>
      <c r="B358" s="76" t="s">
        <v>415</v>
      </c>
      <c r="C358" s="76" t="s">
        <v>417</v>
      </c>
      <c r="D358" s="76"/>
      <c r="E358" s="77">
        <f t="shared" si="9"/>
        <v>12.2</v>
      </c>
      <c r="F358" s="77">
        <f t="shared" si="9"/>
        <v>4.5</v>
      </c>
    </row>
    <row r="359" spans="1:6" ht="49.5" customHeight="1">
      <c r="A359" s="172" t="s">
        <v>418</v>
      </c>
      <c r="B359" s="76" t="s">
        <v>415</v>
      </c>
      <c r="C359" s="157" t="s">
        <v>417</v>
      </c>
      <c r="D359" s="76" t="s">
        <v>419</v>
      </c>
      <c r="E359" s="77">
        <f t="shared" si="9"/>
        <v>12.2</v>
      </c>
      <c r="F359" s="77">
        <f t="shared" si="9"/>
        <v>4.5</v>
      </c>
    </row>
    <row r="360" spans="1:6" ht="23.25" customHeight="1">
      <c r="A360" s="95" t="s">
        <v>420</v>
      </c>
      <c r="B360" s="80" t="s">
        <v>415</v>
      </c>
      <c r="C360" s="97" t="s">
        <v>417</v>
      </c>
      <c r="D360" s="80" t="s">
        <v>421</v>
      </c>
      <c r="E360" s="81">
        <v>12.2</v>
      </c>
      <c r="F360" s="81">
        <v>4.5</v>
      </c>
    </row>
    <row r="361" spans="1:6" ht="83.25" customHeight="1">
      <c r="A361" s="69" t="s">
        <v>422</v>
      </c>
      <c r="B361" s="101" t="s">
        <v>423</v>
      </c>
      <c r="C361" s="101"/>
      <c r="D361" s="101"/>
      <c r="E361" s="71">
        <f>E362</f>
        <v>23588.6</v>
      </c>
      <c r="F361" s="71">
        <f>F362</f>
        <v>6666</v>
      </c>
    </row>
    <row r="362" spans="1:6" ht="55.5" customHeight="1">
      <c r="A362" s="115" t="s">
        <v>424</v>
      </c>
      <c r="B362" s="89" t="s">
        <v>425</v>
      </c>
      <c r="C362" s="73"/>
      <c r="D362" s="73"/>
      <c r="E362" s="74">
        <f>E363+E367</f>
        <v>23588.6</v>
      </c>
      <c r="F362" s="74">
        <f>F363+F367</f>
        <v>6666</v>
      </c>
    </row>
    <row r="363" spans="1:6" ht="33.75" customHeight="1">
      <c r="A363" s="140" t="s">
        <v>426</v>
      </c>
      <c r="B363" s="91" t="s">
        <v>425</v>
      </c>
      <c r="C363" s="80" t="s">
        <v>427</v>
      </c>
      <c r="D363" s="80"/>
      <c r="E363" s="141">
        <f t="shared" ref="E363:F365" si="10">E364</f>
        <v>22626.6</v>
      </c>
      <c r="F363" s="141">
        <f t="shared" si="10"/>
        <v>6425.4</v>
      </c>
    </row>
    <row r="364" spans="1:6" ht="55.5" customHeight="1">
      <c r="A364" s="115" t="s">
        <v>428</v>
      </c>
      <c r="B364" s="89" t="s">
        <v>425</v>
      </c>
      <c r="C364" s="73" t="s">
        <v>429</v>
      </c>
      <c r="D364" s="73" t="s">
        <v>430</v>
      </c>
      <c r="E364" s="74">
        <f t="shared" si="10"/>
        <v>22626.6</v>
      </c>
      <c r="F364" s="74">
        <f t="shared" si="10"/>
        <v>6425.4</v>
      </c>
    </row>
    <row r="365" spans="1:6" ht="30.75" customHeight="1">
      <c r="A365" s="78" t="s">
        <v>219</v>
      </c>
      <c r="B365" s="90" t="s">
        <v>425</v>
      </c>
      <c r="C365" s="76" t="s">
        <v>429</v>
      </c>
      <c r="D365" s="76" t="s">
        <v>211</v>
      </c>
      <c r="E365" s="77">
        <f t="shared" si="10"/>
        <v>22626.6</v>
      </c>
      <c r="F365" s="77">
        <f t="shared" si="10"/>
        <v>6425.4</v>
      </c>
    </row>
    <row r="366" spans="1:6" ht="27.75" customHeight="1">
      <c r="A366" s="173" t="s">
        <v>431</v>
      </c>
      <c r="B366" s="91" t="s">
        <v>425</v>
      </c>
      <c r="C366" s="80" t="s">
        <v>429</v>
      </c>
      <c r="D366" s="80" t="s">
        <v>432</v>
      </c>
      <c r="E366" s="81">
        <v>22626.6</v>
      </c>
      <c r="F366" s="81">
        <v>6425.4</v>
      </c>
    </row>
    <row r="367" spans="1:6" ht="55.5" customHeight="1">
      <c r="A367" s="115" t="s">
        <v>433</v>
      </c>
      <c r="B367" s="89" t="s">
        <v>425</v>
      </c>
      <c r="C367" s="73" t="s">
        <v>434</v>
      </c>
      <c r="D367" s="73"/>
      <c r="E367" s="74">
        <f>E368</f>
        <v>962</v>
      </c>
      <c r="F367" s="74">
        <f>F368</f>
        <v>240.6</v>
      </c>
    </row>
    <row r="368" spans="1:6" ht="30.75" customHeight="1">
      <c r="A368" s="78" t="s">
        <v>219</v>
      </c>
      <c r="B368" s="90" t="s">
        <v>425</v>
      </c>
      <c r="C368" s="76" t="s">
        <v>434</v>
      </c>
      <c r="D368" s="76" t="s">
        <v>211</v>
      </c>
      <c r="E368" s="77">
        <f>E369</f>
        <v>962</v>
      </c>
      <c r="F368" s="77">
        <f>F369</f>
        <v>240.6</v>
      </c>
    </row>
    <row r="369" spans="1:6" ht="30.75" customHeight="1">
      <c r="A369" s="173" t="s">
        <v>431</v>
      </c>
      <c r="B369" s="91" t="s">
        <v>425</v>
      </c>
      <c r="C369" s="80" t="s">
        <v>434</v>
      </c>
      <c r="D369" s="80" t="s">
        <v>432</v>
      </c>
      <c r="E369" s="81">
        <v>962</v>
      </c>
      <c r="F369" s="81">
        <v>240.6</v>
      </c>
    </row>
    <row r="370" spans="1:6" ht="30" customHeight="1">
      <c r="A370" s="182" t="s">
        <v>435</v>
      </c>
      <c r="B370" s="182"/>
      <c r="C370" s="182"/>
      <c r="D370" s="182"/>
      <c r="E370" s="74">
        <f>E5+E89+E115+E147+E171+E288+E310+E351+E356+E361</f>
        <v>351557.79999999993</v>
      </c>
      <c r="F370" s="74">
        <f>F5+F89+F115+F147+F171+F288+F310+F351+F356+F361</f>
        <v>91053.89999999998</v>
      </c>
    </row>
  </sheetData>
  <mergeCells count="4">
    <mergeCell ref="A3:A4"/>
    <mergeCell ref="B3:D3"/>
    <mergeCell ref="A370:D370"/>
    <mergeCell ref="B1:C1"/>
  </mergeCells>
  <pageMargins left="0.51181102362204722" right="0.31496062992125984" top="0.15748031496062992" bottom="0.15748031496062992" header="0.31496062992125984" footer="0.31496062992125984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>
      <selection activeCell="C18" sqref="C18"/>
    </sheetView>
  </sheetViews>
  <sheetFormatPr defaultRowHeight="15"/>
  <cols>
    <col min="1" max="1" width="53.85546875" style="1" customWidth="1"/>
    <col min="2" max="2" width="31.5703125" style="1" customWidth="1"/>
    <col min="3" max="4" width="20" style="1" customWidth="1"/>
    <col min="5" max="5" width="9.140625" style="1" customWidth="1"/>
    <col min="6" max="16384" width="9.140625" style="1"/>
  </cols>
  <sheetData>
    <row r="1" spans="1:5" ht="15" customHeight="1">
      <c r="A1" s="14"/>
      <c r="B1" s="15"/>
      <c r="C1" s="6"/>
      <c r="D1" s="16"/>
      <c r="E1" s="17"/>
    </row>
    <row r="2" spans="1:5" ht="14.1" customHeight="1">
      <c r="A2" s="188" t="s">
        <v>121</v>
      </c>
      <c r="B2" s="189"/>
      <c r="C2" s="189"/>
      <c r="D2" s="189"/>
      <c r="E2" s="17"/>
    </row>
    <row r="3" spans="1:5" ht="12" customHeight="1">
      <c r="A3" s="18"/>
      <c r="B3" s="19"/>
      <c r="C3" s="20"/>
      <c r="D3" s="21"/>
      <c r="E3" s="17"/>
    </row>
    <row r="4" spans="1:5" ht="13.5" customHeight="1">
      <c r="A4" s="176" t="s">
        <v>0</v>
      </c>
      <c r="B4" s="176" t="s">
        <v>122</v>
      </c>
      <c r="C4" s="176" t="s">
        <v>2</v>
      </c>
      <c r="D4" s="176" t="s">
        <v>3</v>
      </c>
      <c r="E4" s="17"/>
    </row>
    <row r="5" spans="1:5" ht="12" customHeight="1">
      <c r="A5" s="177"/>
      <c r="B5" s="177"/>
      <c r="C5" s="177"/>
      <c r="D5" s="177"/>
      <c r="E5" s="17"/>
    </row>
    <row r="6" spans="1:5" ht="12" customHeight="1">
      <c r="A6" s="177"/>
      <c r="B6" s="177"/>
      <c r="C6" s="177"/>
      <c r="D6" s="177"/>
      <c r="E6" s="17"/>
    </row>
    <row r="7" spans="1:5" ht="11.25" customHeight="1">
      <c r="A7" s="177"/>
      <c r="B7" s="177"/>
      <c r="C7" s="177"/>
      <c r="D7" s="177"/>
      <c r="E7" s="17"/>
    </row>
    <row r="8" spans="1:5" ht="10.5" customHeight="1">
      <c r="A8" s="177"/>
      <c r="B8" s="177"/>
      <c r="C8" s="177"/>
      <c r="D8" s="177"/>
      <c r="E8" s="17"/>
    </row>
    <row r="9" spans="1:5" ht="12" customHeight="1">
      <c r="A9" s="9">
        <v>1</v>
      </c>
      <c r="B9" s="12">
        <v>3</v>
      </c>
      <c r="C9" s="13" t="s">
        <v>4</v>
      </c>
      <c r="D9" s="13" t="s">
        <v>5</v>
      </c>
      <c r="E9" s="17"/>
    </row>
    <row r="10" spans="1:5" ht="31.5" customHeight="1">
      <c r="A10" s="52" t="s">
        <v>123</v>
      </c>
      <c r="B10" s="53" t="s">
        <v>7</v>
      </c>
      <c r="C10" s="54">
        <v>117.1</v>
      </c>
      <c r="D10" s="54">
        <v>3366.9</v>
      </c>
      <c r="E10" s="17"/>
    </row>
    <row r="11" spans="1:5" ht="12" customHeight="1">
      <c r="A11" s="59" t="s">
        <v>8</v>
      </c>
      <c r="B11" s="60"/>
      <c r="C11" s="61"/>
      <c r="D11" s="61"/>
      <c r="E11" s="17"/>
    </row>
    <row r="12" spans="1:5" ht="22.5" customHeight="1">
      <c r="A12" s="62" t="s">
        <v>124</v>
      </c>
      <c r="B12" s="60" t="s">
        <v>7</v>
      </c>
      <c r="C12" s="63">
        <v>-4540</v>
      </c>
      <c r="D12" s="63">
        <v>-940</v>
      </c>
      <c r="E12" s="17"/>
    </row>
    <row r="13" spans="1:5" ht="12" customHeight="1">
      <c r="A13" s="64" t="s">
        <v>125</v>
      </c>
      <c r="B13" s="60"/>
      <c r="C13" s="61"/>
      <c r="D13" s="61"/>
      <c r="E13" s="17"/>
    </row>
    <row r="14" spans="1:5" ht="26.25">
      <c r="A14" s="65" t="s">
        <v>126</v>
      </c>
      <c r="B14" s="60" t="s">
        <v>127</v>
      </c>
      <c r="C14" s="63">
        <v>-4540</v>
      </c>
      <c r="D14" s="63">
        <v>-940</v>
      </c>
      <c r="E14" s="17"/>
    </row>
    <row r="15" spans="1:5" ht="23.25" customHeight="1">
      <c r="A15" s="66" t="s">
        <v>128</v>
      </c>
      <c r="B15" s="60" t="s">
        <v>7</v>
      </c>
      <c r="C15" s="63"/>
      <c r="D15" s="63"/>
      <c r="E15" s="17"/>
    </row>
    <row r="16" spans="1:5" ht="12.95" customHeight="1">
      <c r="A16" s="67" t="s">
        <v>125</v>
      </c>
      <c r="B16" s="60"/>
      <c r="C16" s="61"/>
      <c r="D16" s="61"/>
      <c r="E16" s="17"/>
    </row>
    <row r="17" spans="1:5" ht="21.75" customHeight="1">
      <c r="A17" s="66" t="s">
        <v>129</v>
      </c>
      <c r="B17" s="60" t="s">
        <v>130</v>
      </c>
      <c r="C17" s="63">
        <v>4657.1000000000004</v>
      </c>
      <c r="D17" s="63">
        <v>4306.8999999999996</v>
      </c>
      <c r="E17" s="17"/>
    </row>
    <row r="18" spans="1:5" ht="21.75" customHeight="1">
      <c r="A18" s="66" t="s">
        <v>131</v>
      </c>
      <c r="B18" s="60" t="s">
        <v>132</v>
      </c>
      <c r="C18" s="63">
        <v>-351440.7</v>
      </c>
      <c r="D18" s="63">
        <v>-92602.7</v>
      </c>
      <c r="E18" s="17"/>
    </row>
    <row r="19" spans="1:5" ht="21.75" customHeight="1">
      <c r="A19" s="66" t="s">
        <v>133</v>
      </c>
      <c r="B19" s="60" t="s">
        <v>134</v>
      </c>
      <c r="C19" s="63">
        <v>356097.8</v>
      </c>
      <c r="D19" s="63">
        <v>96909.597999999998</v>
      </c>
      <c r="E19" s="17"/>
    </row>
    <row r="20" spans="1:5" ht="9.9499999999999993" customHeight="1">
      <c r="A20" s="55"/>
      <c r="B20" s="56"/>
      <c r="C20" s="57"/>
      <c r="D20" s="58"/>
      <c r="E20" s="17"/>
    </row>
    <row r="21" spans="1:5">
      <c r="A21" s="22"/>
      <c r="B21" s="22"/>
      <c r="C21" s="3"/>
      <c r="D21" s="23"/>
      <c r="E21" s="4"/>
    </row>
    <row r="22" spans="1:5" ht="20.100000000000001" customHeight="1">
      <c r="A22" s="5" t="s">
        <v>135</v>
      </c>
      <c r="B22" s="4"/>
      <c r="C22" s="184" t="s">
        <v>136</v>
      </c>
      <c r="D22" s="185"/>
      <c r="E22" s="4"/>
    </row>
    <row r="23" spans="1:5" ht="9.9499999999999993" customHeight="1">
      <c r="A23" s="24"/>
      <c r="B23" s="4"/>
      <c r="C23" s="186" t="s">
        <v>137</v>
      </c>
      <c r="D23" s="187"/>
      <c r="E23" s="4"/>
    </row>
    <row r="24" spans="1:5" ht="9.9499999999999993" customHeight="1">
      <c r="A24" s="22"/>
      <c r="B24" s="25"/>
      <c r="C24" s="23"/>
      <c r="D24" s="23"/>
      <c r="E24" s="4"/>
    </row>
  </sheetData>
  <mergeCells count="7">
    <mergeCell ref="C22:D22"/>
    <mergeCell ref="C23:D23"/>
    <mergeCell ref="A2:D2"/>
    <mergeCell ref="A4:A8"/>
    <mergeCell ref="B4:B8"/>
    <mergeCell ref="C4:C8"/>
    <mergeCell ref="D4:D8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823E51-BE9D-4C4B-91C7-DFEB2F24B5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пк</cp:lastModifiedBy>
  <cp:lastPrinted>2021-06-22T11:19:32Z</cp:lastPrinted>
  <dcterms:created xsi:type="dcterms:W3CDTF">2021-04-12T02:18:26Z</dcterms:created>
  <dcterms:modified xsi:type="dcterms:W3CDTF">2021-06-23T11:14:48Z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SV_0503117M_ekr_4.xlsx</vt:lpwstr>
  </property>
  <property fmtid="{D5CDD505-2E9C-101B-9397-08002B2CF9AE}" pid="3" name="Название отчета">
    <vt:lpwstr>SV_0503117M_ekr_4.xlsx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91030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